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19\Emendas por vereador\"/>
    </mc:Choice>
  </mc:AlternateContent>
  <xr:revisionPtr revIDLastSave="0" documentId="8_{421F392C-B6C2-4BD5-A552-3A3E586139EA}" xr6:coauthVersionLast="45" xr6:coauthVersionMax="45" xr10:uidLastSave="{00000000-0000-0000-0000-000000000000}"/>
  <bookViews>
    <workbookView xWindow="-120" yWindow="-120" windowWidth="29040" windowHeight="15840" xr2:uid="{D6E6B813-A0B5-4AA0-B229-3173056D6FD0}"/>
  </bookViews>
  <sheets>
    <sheet name="Resumo" sheetId="1" r:id="rId1"/>
    <sheet name="2017" sheetId="2" r:id="rId2"/>
    <sheet name="2018" sheetId="3" r:id="rId3"/>
    <sheet name="2019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6" i="1" l="1"/>
  <c r="A60" i="4" l="1"/>
  <c r="A59" i="4"/>
  <c r="B60" i="4"/>
  <c r="B59" i="4"/>
  <c r="B58" i="4"/>
  <c r="A58" i="4"/>
  <c r="B57" i="4"/>
  <c r="A57" i="4"/>
  <c r="B56" i="4"/>
  <c r="B55" i="4"/>
  <c r="A56" i="4"/>
  <c r="A55" i="4"/>
  <c r="B54" i="4"/>
  <c r="B53" i="4"/>
  <c r="A54" i="4"/>
  <c r="A53" i="4"/>
  <c r="B52" i="4"/>
  <c r="A52" i="4"/>
  <c r="A51" i="4"/>
  <c r="B51" i="4"/>
  <c r="B50" i="4"/>
  <c r="A50" i="4"/>
  <c r="B49" i="4"/>
  <c r="A49" i="4"/>
  <c r="A48" i="4"/>
  <c r="B48" i="4"/>
  <c r="B47" i="4"/>
  <c r="A47" i="4"/>
  <c r="A46" i="4"/>
  <c r="B46" i="4"/>
  <c r="B61" i="4" s="1"/>
  <c r="A48" i="3"/>
  <c r="B45" i="3"/>
  <c r="B42" i="3"/>
  <c r="B48" i="3"/>
  <c r="B47" i="3"/>
  <c r="A47" i="3"/>
  <c r="B46" i="3"/>
  <c r="A46" i="3"/>
  <c r="A45" i="3"/>
  <c r="A44" i="3"/>
  <c r="B44" i="3"/>
  <c r="B43" i="3"/>
  <c r="A43" i="3"/>
  <c r="B41" i="3"/>
  <c r="A42" i="3"/>
  <c r="B40" i="3"/>
  <c r="B39" i="3"/>
  <c r="B38" i="3"/>
  <c r="A41" i="3"/>
  <c r="A40" i="3"/>
  <c r="A39" i="3"/>
  <c r="A38" i="3"/>
  <c r="B37" i="3"/>
  <c r="B36" i="3"/>
  <c r="A37" i="3"/>
  <c r="A36" i="3"/>
  <c r="A74" i="2"/>
  <c r="B74" i="2"/>
  <c r="B73" i="2"/>
  <c r="A73" i="2"/>
  <c r="A72" i="2"/>
  <c r="B72" i="2"/>
  <c r="B71" i="2"/>
  <c r="A71" i="2"/>
  <c r="B70" i="2"/>
  <c r="B69" i="2"/>
  <c r="A70" i="2"/>
  <c r="A69" i="2"/>
  <c r="B68" i="2"/>
  <c r="A68" i="2"/>
  <c r="B67" i="2"/>
  <c r="A67" i="2"/>
  <c r="A66" i="2"/>
  <c r="B66" i="2"/>
  <c r="B65" i="2"/>
  <c r="A65" i="2"/>
  <c r="B64" i="2"/>
  <c r="A64" i="2"/>
  <c r="B63" i="2"/>
  <c r="A63" i="2"/>
  <c r="B62" i="2"/>
  <c r="A62" i="2"/>
  <c r="B61" i="2"/>
  <c r="A61" i="2"/>
  <c r="B60" i="2"/>
  <c r="A60" i="2"/>
  <c r="B59" i="2"/>
  <c r="B75" i="2" s="1"/>
  <c r="A59" i="2"/>
  <c r="B41" i="4"/>
  <c r="B32" i="3"/>
  <c r="B50" i="3" l="1"/>
  <c r="B55" i="2"/>
</calcChain>
</file>

<file path=xl/sharedStrings.xml><?xml version="1.0" encoding="utf-8"?>
<sst xmlns="http://schemas.openxmlformats.org/spreadsheetml/2006/main" count="262" uniqueCount="167">
  <si>
    <t>Emendas propostas ao orçamento municipal</t>
  </si>
  <si>
    <t>Emendas propostas</t>
  </si>
  <si>
    <t xml:space="preserve">Quant. </t>
  </si>
  <si>
    <t>valor</t>
  </si>
  <si>
    <t>Emendas  Acolhidas</t>
  </si>
  <si>
    <t>Emendas Liberadas</t>
  </si>
  <si>
    <t>ANO</t>
  </si>
  <si>
    <t>OBJETO</t>
  </si>
  <si>
    <t>VALOR</t>
  </si>
  <si>
    <t>ORGÃO EXECUTOR</t>
  </si>
  <si>
    <t>Resumo de Emendas Liberadas por órgão executor</t>
  </si>
  <si>
    <t>órgão Executor</t>
  </si>
  <si>
    <t>Valor</t>
  </si>
  <si>
    <t>TOTAL</t>
  </si>
  <si>
    <t>Emendas ao Orçamento 2017 Liberadas</t>
  </si>
  <si>
    <t>Emendas ao Orçamento 2019 Liberadas</t>
  </si>
  <si>
    <t>Emendas ao Orçamento 2018 Liberadas</t>
  </si>
  <si>
    <t>Orgão Executor</t>
  </si>
  <si>
    <t>ÓRGÃO EXECUTOR</t>
  </si>
  <si>
    <t>Vereador José Police Neto</t>
  </si>
  <si>
    <t xml:space="preserve">                                                                Vereador José Police Neto</t>
  </si>
  <si>
    <t>Realização do Projeto Escola em Cena de Criação de Jovens Espectadores Com Alunos das Escolas Municipais e os Teatros Independentes De São Paulo</t>
  </si>
  <si>
    <t>Secretaria Municipal de Cultura</t>
  </si>
  <si>
    <t>Melhorias e Requalificação em Área Pública no Final da Rua Jacaraci</t>
  </si>
  <si>
    <t>Prefeitura Regional Perus</t>
  </si>
  <si>
    <t>Melhorias e Requalificação de Espaço Público localizado na Rua Sorano - Vila Fanton</t>
  </si>
  <si>
    <t>Projeto e Obra para eliminação de ponto viciado de lixo na Comunidade Sallus</t>
  </si>
  <si>
    <t>Prefeitura Regional Vila Maria / Vila Guilherme</t>
  </si>
  <si>
    <t>Manutenção Preventiva e Corretiva do Gramado Sintético do CDC Perus</t>
  </si>
  <si>
    <t>Secretaria Municipal de Esportes e Lazer</t>
  </si>
  <si>
    <t>Realização da Copa Perus/Anhanguera de Futebol</t>
  </si>
  <si>
    <t>Melhorias e Requalificação de Escadão na Comunidade do Flamengo, Jardim Peri</t>
  </si>
  <si>
    <t>Prefeitura Regional Casa Verde/Cachoeirinha</t>
  </si>
  <si>
    <t>Festival de esporte comunitário da Zona norte</t>
  </si>
  <si>
    <t>E5493 - Melhorias em Área Pública localizada entre os Números 6610 e 6700 da Avenida Engenheiro Caetano Álvares, com Contrução de Pista de Bicicross, Implantação de ATI e Playground para Crianças</t>
  </si>
  <si>
    <t>Prefeitura Regional Santana/Tucuruvi</t>
  </si>
  <si>
    <t>Revitalização da Quadra do Cingapura Jardim Maninos</t>
  </si>
  <si>
    <t>Melhorias e Requalificação da Quadra e do Vestiário do Conjunto Habitacional Cingapura Água Branca</t>
  </si>
  <si>
    <t>Prefeitura Regional Lapa</t>
  </si>
  <si>
    <t>Melhorias e Requalificação, com Implantação de Parcão, na Praça Amadeu Decome</t>
  </si>
  <si>
    <t>Melhorias e Requalificação, com Implantação de Parcão, na Praça Noeli Carli Lacerda</t>
  </si>
  <si>
    <t>Prefeitura Regional Pinheiros</t>
  </si>
  <si>
    <t>Melhorias e Requalificação da Praça Major Guilherme Barbosa</t>
  </si>
  <si>
    <t>Prefeitura Regional Ipiranga</t>
  </si>
  <si>
    <t>Melhorias e Requalificação da Praça Província de Saitama</t>
  </si>
  <si>
    <t>Realização do Bike Tour de Vila Mariana</t>
  </si>
  <si>
    <t>E5515 - Elaboração de Projeto para Construção de Centro Comunitário na Rua Arraial de Santa Bárbara, 971</t>
  </si>
  <si>
    <t>Prefeitura Regional São Miguel Paulista</t>
  </si>
  <si>
    <t>E5583 - Projeto de Padronização de Calçadas, Escoamento de Água Pluvial e Readequação de Iluminação da Avenida 19 de Janeiro</t>
  </si>
  <si>
    <t>Prefeitura Regional Aricanduva/Formosa/Carrão</t>
  </si>
  <si>
    <t>Melhorias e Requalificação da UBS Manoel Joaquim Pêra - Rua Purpurina,280, em Vila Madalena</t>
  </si>
  <si>
    <t>Secretaria Municipal da Saude</t>
  </si>
  <si>
    <t>Reforma na UBS Parque da Lapa</t>
  </si>
  <si>
    <t>Requalificação da praça Cyla Reimundi</t>
  </si>
  <si>
    <t>Festival Primavera Perus</t>
  </si>
  <si>
    <t>Circuito Popular de Música/Perus</t>
  </si>
  <si>
    <t>Realização do Evento Morro Doce Roots</t>
  </si>
  <si>
    <t>Requalificação e melhorias da quadra da Viela 1° de Maio- Heliópolis</t>
  </si>
  <si>
    <t>Melhoria e Requalificação da Praça Padre Francisco Pinto</t>
  </si>
  <si>
    <t>Melhoria e Requalificação da Praça da Cultura</t>
  </si>
  <si>
    <t>Realização do Projeto Cultura do Lixo</t>
  </si>
  <si>
    <t>Melhorias e Implantação de duas Praças em Áreas Públicas localizadas na Rua Palmas de São Moisés, no Jardim Antártica</t>
  </si>
  <si>
    <t>Melhorias e Requalificação da Praça Apuanã</t>
  </si>
  <si>
    <t>Prefeitura Regional Jaçanã/Tremembé</t>
  </si>
  <si>
    <t>Elaboração de Projeto de Melhorias e Requalificação do CDC Francisco Teodoro Mendes</t>
  </si>
  <si>
    <t>Melhorias, com Implantação de Corrimão, nas Escadarias Públicas da Vila Fanton</t>
  </si>
  <si>
    <t>Reforma e Requalificação da Praça da Rua Ernesto Bottoni - Vila Fanton</t>
  </si>
  <si>
    <t>Melhorias e Requalificação de Espaço Livre Lindeiro ao CDC Perus, na Rua Mogeiro</t>
  </si>
  <si>
    <t>Melhorias e Requalificação, com Implantação de Parcão, na Praça Dueré</t>
  </si>
  <si>
    <t>Implantação de iluminação na Praça pública localizada na Rua Catumbi</t>
  </si>
  <si>
    <t>Prefeitura Regional Mooca</t>
  </si>
  <si>
    <t>Aquisição de Livros e Equipamentos para a Comissão Permanente de Acessibilidade (CPA)</t>
  </si>
  <si>
    <t>Secretaria Municipal da Pessoa com Deficiência e Mobilidade Reduzida</t>
  </si>
  <si>
    <t>Melhorias e Requalificação da quadra e do vestiário do Conjunto Habitacional Cingapura Água Branca</t>
  </si>
  <si>
    <t>Melhorias e requalificação com implantação de parcão, no Largo Nossa Senhora do Bom Parto</t>
  </si>
  <si>
    <t>Implantação do parcão em área pública, localizada na rua Catumbi</t>
  </si>
  <si>
    <t>Realização do Art In Home</t>
  </si>
  <si>
    <t>Realização da Comemoração à Paixão de Cristo no Bairro do Sol Nascente</t>
  </si>
  <si>
    <t>Secretaria Especial de Relações Governamentais</t>
  </si>
  <si>
    <t>Realização de eventos na cidade de São Paulo</t>
  </si>
  <si>
    <t>Realização de Eventos no Município de São Paulo</t>
  </si>
  <si>
    <t>Realização de Eventos do Município de São Paulo</t>
  </si>
  <si>
    <t>Realização de eventos no Município de São Paulo</t>
  </si>
  <si>
    <t>Realização do evento da Paixão</t>
  </si>
  <si>
    <t>Casa Civil</t>
  </si>
  <si>
    <t>Implantação de gramado sintético na quadra CDC Basileia</t>
  </si>
  <si>
    <t>Realização de 4 Etapas do Evento Hack In Sampa</t>
  </si>
  <si>
    <t>Revitalização da Praça Armindo Mazaro</t>
  </si>
  <si>
    <t>Prefeitura Regional de Aricanduva</t>
  </si>
  <si>
    <t>Revitalização do espaço livre da Rua Domingos Vilela, com implantação de ATI, mesas e bancos</t>
  </si>
  <si>
    <t>Prefeitura Regional de Casa Verde</t>
  </si>
  <si>
    <t>Realização de eventos culturais- Festival do bairro de Pinheiro. Data do evento: 06/05/2018</t>
  </si>
  <si>
    <t>Realização da Copa Perus/Anhanguera</t>
  </si>
  <si>
    <t>Prefeitura Regional de Perus</t>
  </si>
  <si>
    <t>Projeto Bom de bola, Bom na Escola</t>
  </si>
  <si>
    <t>Implantação Manutenção de sinalização viária</t>
  </si>
  <si>
    <t>Secretaria Municipal de Mobilidade e Transporte</t>
  </si>
  <si>
    <t>Revitalização Praça Arthur de Azevedo- Distrito Anhanguera</t>
  </si>
  <si>
    <t>Revitalização da Praça Maria de Fátima Alves- Distrito Anhanguera</t>
  </si>
  <si>
    <t>Realização de Eventos na Cidade de São Paulo</t>
  </si>
  <si>
    <t>Aparelhos de Ar Condicionado para Implantação nas UBSs da Região Anhanguera</t>
  </si>
  <si>
    <t>Secretaria Municipal da Saúde</t>
  </si>
  <si>
    <t>Reforma de Calçadas de Equipamentos Públicos na Av. Santa Catarina</t>
  </si>
  <si>
    <t>Prefeitura Regional do Jabaquara</t>
  </si>
  <si>
    <t>Revitalização com Iluminação da Passagem da Rua Ibiguaçu</t>
  </si>
  <si>
    <t>Prefeitura Regional da Lapa</t>
  </si>
  <si>
    <t>Implantação da Sala da Primeira infância da biblioteca Monteiro Lobato</t>
  </si>
  <si>
    <t>Compra de Imobiliário para o Pronto Socorro Municipal de Perus</t>
  </si>
  <si>
    <t>Revitalização da Praça sem dominação situada na Rua Paulo Andriguetti, altura do nº 55 - Catumbi</t>
  </si>
  <si>
    <t>Prefeitura Regional da Mooca</t>
  </si>
  <si>
    <t>Implantação de Galeria de Arte a céu aberto no CEU Perus</t>
  </si>
  <si>
    <t>Requalificação de Escadas e Calçadas Viaduto Mateus Grou</t>
  </si>
  <si>
    <t>Prefeitura Regional de Pinheiros</t>
  </si>
  <si>
    <t>Realização de Eventos Culturais - Festival de Pinheiros - 2º Semestre</t>
  </si>
  <si>
    <t>Construção de Centro Comunitário e Almoxarifado na Rua Arraial de Santa Bárbara, 971</t>
  </si>
  <si>
    <t>Prefeitura Regional de São Miguel Paulista</t>
  </si>
  <si>
    <t>Realizações de Eventos na Cidade de São Paulo</t>
  </si>
  <si>
    <t>Requalificação e melhorias da Região de Pinheiros</t>
  </si>
  <si>
    <t>REALIZAÇÃO DE EVENTOS NA CIDADE DE SÃO PAULO</t>
  </si>
  <si>
    <t>SM Turismo</t>
  </si>
  <si>
    <t>REALIZAÇÃO DA COMEMORAÇÃO À PAIXÃO DE CRISTO NO BAIRRO DO SOL NASCENTE</t>
  </si>
  <si>
    <t>REALIZAÇÃO DO FESTIVAL DE PINHEIROS</t>
  </si>
  <si>
    <t>SM Cultura</t>
  </si>
  <si>
    <t>INSTALAÇÃO DE PARCÂO EM ÁREA VERDE DA RUA PAUL KLEE</t>
  </si>
  <si>
    <t>Subprefeitura Lapa</t>
  </si>
  <si>
    <t>PROJETO PALCO - POLO CULTURAL EDUCAÇÃO E ARTE</t>
  </si>
  <si>
    <t>SM Pessoa com Deficiência</t>
  </si>
  <si>
    <t>IMPLANTAÇÃO DE QUADRA EM ÁREA PÚBLICA NA RUA SÃO RAFAEL, 01</t>
  </si>
  <si>
    <t>Subprefeitura Perus</t>
  </si>
  <si>
    <t>REVITALIZAÇÃO DA PRAÇA DR. INÁCIO PROENÇA GOUVEIA</t>
  </si>
  <si>
    <t>Subprefeitura Casa Verde/ Cachoeirinha</t>
  </si>
  <si>
    <t>REVITALIZAÇÃO DE PRAÇA NA RUA ERNESTO BOTTONI</t>
  </si>
  <si>
    <t>REVITALIZAÇÃO DE PRAÇA COM IMPLANTAÇÃO DE PARCÃO NA PRAÇA ROBERTO ROMANO</t>
  </si>
  <si>
    <t>Subprefeitura Aricanduva/ Formosa/ Carrão</t>
  </si>
  <si>
    <t>IMPLANTAÇÃO DE ESCADÂO NO JD. ROSINHA DA RUA GETÚLIO VARGAS PARA RUA VISTA BELA</t>
  </si>
  <si>
    <t>REFORMA DA QUADRA DA PRAÇA PADRE FRANCISCO PINTO - IMIRIM</t>
  </si>
  <si>
    <t>REALIZAÇÃO DA 3ª TEMPORADA DO HACK IN SAMPA</t>
  </si>
  <si>
    <t>IMPLANTAÇÃO DE PARCÃO NA PRAÇA LOUVEIRA</t>
  </si>
  <si>
    <t>Subprefeitura Mooca</t>
  </si>
  <si>
    <t>IMPLANTAÇÃO DE QUADRA E INSTALAÇÃO DE PLAYGROUND EM ESPAÇO PÚBLICO NA RUA DOMINGOS ANTONIO DI SANDRO</t>
  </si>
  <si>
    <t>REALIZAÇÃO DA COPA PERUS/ANHANGUERA</t>
  </si>
  <si>
    <t>REVITALIZAÇÃO DA PRAÇA DO ITABERABA II, LOCALIZADA NA RUA PELICANO</t>
  </si>
  <si>
    <t>PROGRAMAÇÃO DE ATIVIDADES CULTURAIS</t>
  </si>
  <si>
    <t>FORMAÇÃO DE ESPECTADORES - TEATRO INDEPENDENTE COMUNNE</t>
  </si>
  <si>
    <t>MELHORIAS E REQUAILFICAÇÂO DA UBS MANOEL JOAQUIM PÊRA - RUA PURPURINA,280, EM VILA MADALENA</t>
  </si>
  <si>
    <t>SM Saúde</t>
  </si>
  <si>
    <t>REFORMA DOS VESTIÁRIOS DO CDC BOTA FOGÃO NO BAIRRO VILA BELA - VILA PRUDENTE</t>
  </si>
  <si>
    <t>SM Esportes e Lazer</t>
  </si>
  <si>
    <t>READEQUAÇÃO DO PARCÃO CHÁCARA KLABIN LOCALIZADO NA R. INÁCIO ESTÉFANO - JARDIM VILA MARIANA</t>
  </si>
  <si>
    <t>Subprefeitura Vila Mariana</t>
  </si>
  <si>
    <t>READEQUAÇAO DO PARCÃO LIMÃO LOCALIZADO NA R. SALVADOR LIGABUE - VILA SIQUEIRA</t>
  </si>
  <si>
    <t>READEQUAÇÂO DO PARCÂO JD. SANTA CRUZ LOCALIZADO NA PRAÇA DIRCEU DE CASTRO FONTOURA - SACOMÃ</t>
  </si>
  <si>
    <t>Subprefeitura Ipiranga</t>
  </si>
  <si>
    <t>AMPLIAÇÃO DA AMA/UBS JARDIM PERI</t>
  </si>
  <si>
    <t>AMPLIAÇÃO DA AMA/UBS JARDIM FERI - COMPLEMENTAÇÃO</t>
  </si>
  <si>
    <t>IMPLANTAÇÃO DE QUADRA EM ÁREA PUBLICA NA RUA SAO RAFAEL, 01 (COMPLEMENTAÇÃO)</t>
  </si>
  <si>
    <t>REVITALIZAÇÃO DA PRAÇA ARQUIMEDES SILVA, SITO A RUA DR. FABRÍCIO VAMPRE</t>
  </si>
  <si>
    <t>REVITALIZAÇÃO DA PRAÇA BENJAMIN REGINATO - CHACARA INGLESA</t>
  </si>
  <si>
    <t>REVITALIZAÇÃO DA PRAÇA DA VILA, SITO A RUA EUCLIDES FELIX DE MATOS - LUZ</t>
  </si>
  <si>
    <t>Subprefeitura Sé</t>
  </si>
  <si>
    <t>REVITALIZAÇÃO DA PRAÇA ENGENHEIRO DADO MORAIS JÚNIOR - JARDIM PETROPOLIS</t>
  </si>
  <si>
    <t>Subprefeitura Santo Amaro</t>
  </si>
  <si>
    <t>REVITALIZAÇÃO DA PRAÇA MANOEL FILIZOLA DE ALBUQUERQUE, SITO A RUA PROFESSOR AUTHOS PAGANO</t>
  </si>
  <si>
    <t>REVITALIZAÇÃO DA PRAÇA JOSÉ DEL PICCHIA FILHO - PINHEIROS</t>
  </si>
  <si>
    <t>Subprefeitura Pinheiros</t>
  </si>
  <si>
    <t>PRAÇA INÁCIO PEREIRA - BROOKLIN</t>
  </si>
  <si>
    <t>APOIO AS AÇÕES DA SECRETARIA MUNICIPAL DE TURISMO - WEB CONNECTION 2019 - CNPJ: 11.516.173/0001-83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</si>
</sst>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166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Alignment="1"/>
    <xf numFmtId="0" fontId="0" fillId="3" borderId="4" xfId="0" applyFill="1" applyBorder="1" applyAlignment="1">
      <alignment horizontal="center" vertical="center" wrapText="1"/>
    </xf>
    <xf numFmtId="4" fontId="0" fillId="3" borderId="5" xfId="0" applyNumberForma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4" fontId="0" fillId="3" borderId="7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1" fillId="0" borderId="0" xfId="0" applyNumberFormat="1" applyFont="1"/>
    <xf numFmtId="165" fontId="0" fillId="0" borderId="0" xfId="1" applyFont="1"/>
    <xf numFmtId="0" fontId="4" fillId="0" borderId="0" xfId="0" applyFont="1"/>
    <xf numFmtId="165" fontId="1" fillId="0" borderId="0" xfId="1" applyFont="1"/>
    <xf numFmtId="165" fontId="0" fillId="0" borderId="0" xfId="1" quotePrefix="1" applyFont="1"/>
    <xf numFmtId="43" fontId="0" fillId="0" borderId="0" xfId="2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ao orçamento 2017 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'2017'!$A$59:$A$75</c:f>
              <c:strCache>
                <c:ptCount val="17"/>
                <c:pt idx="0">
                  <c:v>Prefeitura Regional Aricanduva/Formosa/Carrão</c:v>
                </c:pt>
                <c:pt idx="1">
                  <c:v>Prefeitura Regional Casa Verde/Cachoeirinha</c:v>
                </c:pt>
                <c:pt idx="2">
                  <c:v>Prefeitura Regional Ipiranga</c:v>
                </c:pt>
                <c:pt idx="3">
                  <c:v>Prefeitura Regional Jaçanã/Tremembé</c:v>
                </c:pt>
                <c:pt idx="4">
                  <c:v>Prefeitura Regional Lapa</c:v>
                </c:pt>
                <c:pt idx="5">
                  <c:v>Prefeitura Regional Mooca</c:v>
                </c:pt>
                <c:pt idx="6">
                  <c:v>Prefeitura Regional Perus</c:v>
                </c:pt>
                <c:pt idx="7">
                  <c:v>Prefeitura Regional Pinheiros</c:v>
                </c:pt>
                <c:pt idx="8">
                  <c:v>Prefeitura Regional Santana/Tucuruvi</c:v>
                </c:pt>
                <c:pt idx="9">
                  <c:v>Prefeitura Regional São Miguel Paulista</c:v>
                </c:pt>
                <c:pt idx="10">
                  <c:v>Prefeitura Regional Vila Maria / Vila Guilherme</c:v>
                </c:pt>
                <c:pt idx="11">
                  <c:v>Secretaria Especial de Relações Governamentais</c:v>
                </c:pt>
                <c:pt idx="12">
                  <c:v>Secretaria Municipal da Pessoa com Deficiência e Mobilidade Reduzida</c:v>
                </c:pt>
                <c:pt idx="13">
                  <c:v>Secretaria Municipal da Saude</c:v>
                </c:pt>
                <c:pt idx="14">
                  <c:v>Secretaria Municipal de Cultura</c:v>
                </c:pt>
                <c:pt idx="15">
                  <c:v>Secretaria Municipal de Esportes e Lazer</c:v>
                </c:pt>
                <c:pt idx="16">
                  <c:v>TOTAL</c:v>
                </c:pt>
              </c:strCache>
            </c:strRef>
          </c:cat>
          <c:val>
            <c:numRef>
              <c:f>'2017'!$B$59:$B$75</c:f>
              <c:numCache>
                <c:formatCode>_-"R$"* #,##0.00_-;\-"R$"* #,##0.00_-;_-"R$"* "-"??_-;_-@_-</c:formatCode>
                <c:ptCount val="17"/>
                <c:pt idx="0">
                  <c:v>60000</c:v>
                </c:pt>
                <c:pt idx="1">
                  <c:v>180000</c:v>
                </c:pt>
                <c:pt idx="2">
                  <c:v>90000</c:v>
                </c:pt>
                <c:pt idx="3">
                  <c:v>30000</c:v>
                </c:pt>
                <c:pt idx="4">
                  <c:v>120000</c:v>
                </c:pt>
                <c:pt idx="5">
                  <c:v>130000</c:v>
                </c:pt>
                <c:pt idx="6">
                  <c:v>290000</c:v>
                </c:pt>
                <c:pt idx="7">
                  <c:v>60000</c:v>
                </c:pt>
                <c:pt idx="8">
                  <c:v>150000</c:v>
                </c:pt>
                <c:pt idx="9">
                  <c:v>30000</c:v>
                </c:pt>
                <c:pt idx="10">
                  <c:v>30000</c:v>
                </c:pt>
                <c:pt idx="11">
                  <c:v>790000</c:v>
                </c:pt>
                <c:pt idx="12">
                  <c:v>30000</c:v>
                </c:pt>
                <c:pt idx="13">
                  <c:v>80000</c:v>
                </c:pt>
                <c:pt idx="14">
                  <c:v>190000</c:v>
                </c:pt>
                <c:pt idx="15">
                  <c:v>100000</c:v>
                </c:pt>
                <c:pt idx="16">
                  <c:v>2360000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E-408B-80E5-62B0CA482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0295808"/>
        <c:axId val="1384915920"/>
      </c:barChart>
      <c:catAx>
        <c:axId val="1160295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915920"/>
        <c:crosses val="autoZero"/>
        <c:auto val="1"/>
        <c:lblAlgn val="ctr"/>
        <c:lblOffset val="100"/>
        <c:noMultiLvlLbl val="0"/>
      </c:catAx>
      <c:valAx>
        <c:axId val="138491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R$&quot;* #,##0.00_-;\-&quot;R$&quot;* #,##0.00_-;_-&quot;R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29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ao orçamento 2018 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'2018'!$A$36:$A$50</c:f>
              <c:strCache>
                <c:ptCount val="15"/>
                <c:pt idx="0">
                  <c:v>Casa Civil</c:v>
                </c:pt>
                <c:pt idx="1">
                  <c:v>Prefeitura Regional da Lapa</c:v>
                </c:pt>
                <c:pt idx="2">
                  <c:v>Prefeitura Regional da Mooca</c:v>
                </c:pt>
                <c:pt idx="3">
                  <c:v>Prefeitura Regional de Aricanduva</c:v>
                </c:pt>
                <c:pt idx="4">
                  <c:v>Prefeitura Regional de Casa Verde</c:v>
                </c:pt>
                <c:pt idx="5">
                  <c:v>Prefeitura Regional de Perus</c:v>
                </c:pt>
                <c:pt idx="6">
                  <c:v>Prefeitura Regional de Pinheiros</c:v>
                </c:pt>
                <c:pt idx="7">
                  <c:v>Prefeitura Regional de São Miguel Paulista</c:v>
                </c:pt>
                <c:pt idx="8">
                  <c:v>Prefeitura Regional do Jabaquara</c:v>
                </c:pt>
                <c:pt idx="9">
                  <c:v>Secretaria Municipal da Saúde</c:v>
                </c:pt>
                <c:pt idx="10">
                  <c:v>Secretaria Municipal de Cultura</c:v>
                </c:pt>
                <c:pt idx="11">
                  <c:v>Secretaria Municipal de Esportes e Lazer</c:v>
                </c:pt>
                <c:pt idx="12">
                  <c:v>Secretaria Municipal de Mobilidade e Transporte</c:v>
                </c:pt>
                <c:pt idx="14">
                  <c:v>TOTAL</c:v>
                </c:pt>
              </c:strCache>
            </c:strRef>
          </c:cat>
          <c:val>
            <c:numRef>
              <c:f>'2018'!$B$36:$B$50</c:f>
              <c:numCache>
                <c:formatCode>_-"R$"* #,##0.00_-;\-"R$"* #,##0.00_-;_-"R$"* "-"??_-;_-@_-</c:formatCode>
                <c:ptCount val="15"/>
                <c:pt idx="0">
                  <c:v>725000</c:v>
                </c:pt>
                <c:pt idx="1">
                  <c:v>50000</c:v>
                </c:pt>
                <c:pt idx="2">
                  <c:v>40000</c:v>
                </c:pt>
                <c:pt idx="3">
                  <c:v>100000</c:v>
                </c:pt>
                <c:pt idx="4">
                  <c:v>30000</c:v>
                </c:pt>
                <c:pt idx="5">
                  <c:v>172272</c:v>
                </c:pt>
                <c:pt idx="6">
                  <c:v>185000</c:v>
                </c:pt>
                <c:pt idx="7">
                  <c:v>100000</c:v>
                </c:pt>
                <c:pt idx="8">
                  <c:v>150000</c:v>
                </c:pt>
                <c:pt idx="9">
                  <c:v>300000</c:v>
                </c:pt>
                <c:pt idx="10">
                  <c:v>190000</c:v>
                </c:pt>
                <c:pt idx="11">
                  <c:v>110000</c:v>
                </c:pt>
                <c:pt idx="12">
                  <c:v>100000</c:v>
                </c:pt>
                <c:pt idx="14">
                  <c:v>2252272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4-42F9-8D19-7FCE25974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8545104"/>
        <c:axId val="1383477552"/>
      </c:barChart>
      <c:catAx>
        <c:axId val="1358545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3477552"/>
        <c:crosses val="autoZero"/>
        <c:auto val="1"/>
        <c:lblAlgn val="ctr"/>
        <c:lblOffset val="100"/>
        <c:noMultiLvlLbl val="0"/>
      </c:catAx>
      <c:valAx>
        <c:axId val="1383477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R$&quot;* #,##0.00_-;\-&quot;R$&quot;* #,##0.00_-;_-&quot;R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854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ao orçamento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'2019'!$A$46:$A$50</c:f>
              <c:strCache>
                <c:ptCount val="5"/>
                <c:pt idx="0">
                  <c:v>SM Cultura</c:v>
                </c:pt>
                <c:pt idx="1">
                  <c:v>SM Esportes e Lazer</c:v>
                </c:pt>
                <c:pt idx="2">
                  <c:v>SM Pessoa com Deficiência</c:v>
                </c:pt>
                <c:pt idx="3">
                  <c:v>SM Saúde</c:v>
                </c:pt>
                <c:pt idx="4">
                  <c:v>SM Turismo</c:v>
                </c:pt>
              </c:strCache>
            </c:strRef>
          </c:cat>
          <c:val>
            <c:numRef>
              <c:f>'2019'!$B$46:$B$50</c:f>
              <c:numCache>
                <c:formatCode>_-"R$"* #,##0.00_-;\-"R$"* #,##0.00_-;_-"R$"* "-"??_-;_-@_-</c:formatCode>
                <c:ptCount val="5"/>
                <c:pt idx="0">
                  <c:v>140000</c:v>
                </c:pt>
                <c:pt idx="1">
                  <c:v>45454</c:v>
                </c:pt>
                <c:pt idx="2">
                  <c:v>60000</c:v>
                </c:pt>
                <c:pt idx="3">
                  <c:v>150000</c:v>
                </c:pt>
                <c:pt idx="4">
                  <c:v>1237000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A-4E68-B502-30C00A60C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93897408"/>
        <c:axId val="1235883216"/>
      </c:barChart>
      <c:catAx>
        <c:axId val="993897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5883216"/>
        <c:crosses val="autoZero"/>
        <c:auto val="1"/>
        <c:lblAlgn val="ctr"/>
        <c:lblOffset val="100"/>
        <c:noMultiLvlLbl val="0"/>
      </c:catAx>
      <c:valAx>
        <c:axId val="1235883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R$&quot;* #,##0.00_-;\-&quot;R$&quot;* #,##0.00_-;_-&quot;R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89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56</xdr:row>
      <xdr:rowOff>182879</xdr:rowOff>
    </xdr:from>
    <xdr:to>
      <xdr:col>7</xdr:col>
      <xdr:colOff>85725</xdr:colOff>
      <xdr:row>81</xdr:row>
      <xdr:rowOff>83820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98C71E-F452-4793-9A7F-30DB35EC0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369570</xdr:colOff>
      <xdr:row>34</xdr:row>
      <xdr:rowOff>62864</xdr:rowOff>
    </xdr:from>
    <xdr:to>
      <xdr:col>7</xdr:col>
      <xdr:colOff>541020</xdr:colOff>
      <xdr:row>50</xdr:row>
      <xdr:rowOff>91439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756499-9C07-4B8E-A79A-B32F4F5B44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41</xdr:row>
      <xdr:rowOff>90487</xdr:rowOff>
    </xdr:from>
    <xdr:to>
      <xdr:col>9</xdr:col>
      <xdr:colOff>76200</xdr:colOff>
      <xdr:row>55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1DBCE1-0061-4542-A99B-E2997EFCAA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E718-FE37-4B59-9A94-CE1FE4CF0B8B}">
  <dimension ref="A1:H969"/>
  <sheetViews>
    <sheetView tabSelected="1" zoomScale="110" zoomScaleNormal="110" workbookViewId="0">
      <selection activeCell="C11" sqref="C11"/>
    </sheetView>
  </sheetViews>
  <sheetFormatPr defaultRowHeight="15" x14ac:dyDescent="0.25"/>
  <cols>
    <col min="3" max="3" width="20" customWidth="1"/>
    <col min="5" max="5" width="16.28515625" customWidth="1"/>
    <col min="7" max="7" width="16.140625" customWidth="1"/>
    <col min="8" max="8" width="10.42578125" customWidth="1"/>
  </cols>
  <sheetData>
    <row r="1" spans="1:7" x14ac:dyDescent="0.25">
      <c r="A1" s="11" t="s">
        <v>20</v>
      </c>
      <c r="B1" s="11"/>
      <c r="C1" s="11"/>
      <c r="D1" s="11"/>
      <c r="E1" s="11"/>
      <c r="F1" s="11"/>
      <c r="G1" s="11"/>
    </row>
    <row r="2" spans="1:7" x14ac:dyDescent="0.25">
      <c r="A2" s="32" t="s">
        <v>0</v>
      </c>
      <c r="B2" s="32"/>
      <c r="C2" s="32"/>
      <c r="D2" s="32"/>
      <c r="E2" s="32"/>
      <c r="F2" s="32"/>
      <c r="G2" s="32"/>
    </row>
    <row r="4" spans="1:7" x14ac:dyDescent="0.25">
      <c r="B4" s="30" t="s">
        <v>1</v>
      </c>
      <c r="C4" s="31"/>
      <c r="D4" s="30" t="s">
        <v>4</v>
      </c>
      <c r="E4" s="31"/>
      <c r="F4" s="30" t="s">
        <v>5</v>
      </c>
      <c r="G4" s="31"/>
    </row>
    <row r="5" spans="1:7" x14ac:dyDescent="0.25">
      <c r="A5" s="5" t="s">
        <v>6</v>
      </c>
      <c r="B5" s="1" t="s">
        <v>2</v>
      </c>
      <c r="C5" s="1" t="s">
        <v>3</v>
      </c>
      <c r="D5" s="1" t="s">
        <v>2</v>
      </c>
      <c r="E5" s="1" t="s">
        <v>3</v>
      </c>
      <c r="F5" s="1" t="s">
        <v>2</v>
      </c>
      <c r="G5" s="1" t="s">
        <v>3</v>
      </c>
    </row>
    <row r="6" spans="1:7" x14ac:dyDescent="0.25">
      <c r="A6" s="2">
        <v>2017</v>
      </c>
      <c r="B6" s="9">
        <v>958</v>
      </c>
      <c r="C6" s="7">
        <f>645829.25*1000</f>
        <v>645829250</v>
      </c>
      <c r="D6" s="9">
        <v>95</v>
      </c>
      <c r="E6" s="7">
        <v>9250000</v>
      </c>
      <c r="F6" s="9">
        <v>50</v>
      </c>
      <c r="G6" s="7">
        <v>2360000</v>
      </c>
    </row>
    <row r="7" spans="1:7" x14ac:dyDescent="0.25">
      <c r="A7" s="2">
        <v>2018</v>
      </c>
      <c r="B7" s="9">
        <v>139</v>
      </c>
      <c r="C7" s="7">
        <v>88604000</v>
      </c>
      <c r="D7" s="9">
        <v>44</v>
      </c>
      <c r="E7" s="7">
        <v>19700000</v>
      </c>
      <c r="F7" s="9">
        <v>27</v>
      </c>
      <c r="G7" s="7">
        <v>2252272</v>
      </c>
    </row>
    <row r="8" spans="1:7" x14ac:dyDescent="0.25">
      <c r="A8" s="2">
        <v>2019</v>
      </c>
      <c r="B8" s="9">
        <v>145</v>
      </c>
      <c r="C8" s="7">
        <f>92022.909*1000</f>
        <v>92022909</v>
      </c>
      <c r="D8" s="9">
        <v>59</v>
      </c>
      <c r="E8" s="7">
        <v>9579000</v>
      </c>
      <c r="F8" s="9">
        <v>36</v>
      </c>
      <c r="G8" s="7">
        <v>2935454</v>
      </c>
    </row>
    <row r="9" spans="1:7" x14ac:dyDescent="0.25">
      <c r="A9" s="10">
        <v>2020</v>
      </c>
      <c r="B9" s="8"/>
      <c r="C9" s="7"/>
      <c r="D9" s="8"/>
      <c r="E9" s="7"/>
      <c r="F9" s="9"/>
      <c r="G9" s="7"/>
    </row>
    <row r="969" spans="8:8" x14ac:dyDescent="0.25">
      <c r="H969" s="29"/>
    </row>
  </sheetData>
  <mergeCells count="4">
    <mergeCell ref="B4:C4"/>
    <mergeCell ref="D4:E4"/>
    <mergeCell ref="F4:G4"/>
    <mergeCell ref="A2:G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F646E-D761-4A48-B3C1-49005E35D693}">
  <dimension ref="A1:C75"/>
  <sheetViews>
    <sheetView topLeftCell="A44" workbookViewId="0">
      <selection activeCell="F61" sqref="F61"/>
    </sheetView>
  </sheetViews>
  <sheetFormatPr defaultRowHeight="15" x14ac:dyDescent="0.25"/>
  <cols>
    <col min="1" max="1" width="40.7109375" customWidth="1"/>
    <col min="2" max="2" width="26.28515625" customWidth="1"/>
    <col min="3" max="3" width="29.140625" customWidth="1"/>
  </cols>
  <sheetData>
    <row r="1" spans="1:3" x14ac:dyDescent="0.25">
      <c r="A1" s="32" t="s">
        <v>19</v>
      </c>
      <c r="B1" s="32"/>
      <c r="C1" s="32"/>
    </row>
    <row r="2" spans="1:3" x14ac:dyDescent="0.25">
      <c r="A2" s="32" t="s">
        <v>14</v>
      </c>
      <c r="B2" s="32"/>
      <c r="C2" s="32"/>
    </row>
    <row r="3" spans="1:3" x14ac:dyDescent="0.25">
      <c r="A3" s="4"/>
      <c r="B3" s="4"/>
      <c r="C3" s="4"/>
    </row>
    <row r="4" spans="1:3" ht="15.75" thickBot="1" x14ac:dyDescent="0.3">
      <c r="A4" s="5" t="s">
        <v>7</v>
      </c>
      <c r="B4" s="5" t="s">
        <v>8</v>
      </c>
      <c r="C4" s="5" t="s">
        <v>9</v>
      </c>
    </row>
    <row r="5" spans="1:3" ht="60.75" thickBot="1" x14ac:dyDescent="0.3">
      <c r="A5" s="12" t="s">
        <v>48</v>
      </c>
      <c r="B5" s="13">
        <v>30000</v>
      </c>
      <c r="C5" s="14" t="s">
        <v>49</v>
      </c>
    </row>
    <row r="6" spans="1:3" ht="30.75" thickBot="1" x14ac:dyDescent="0.3">
      <c r="A6" s="15" t="s">
        <v>68</v>
      </c>
      <c r="B6" s="16">
        <v>30000</v>
      </c>
      <c r="C6" s="17" t="s">
        <v>49</v>
      </c>
    </row>
    <row r="7" spans="1:3" ht="30.75" thickBot="1" x14ac:dyDescent="0.3">
      <c r="A7" s="15" t="s">
        <v>33</v>
      </c>
      <c r="B7" s="16">
        <v>30000</v>
      </c>
      <c r="C7" s="17" t="s">
        <v>32</v>
      </c>
    </row>
    <row r="8" spans="1:3" ht="30.75" thickBot="1" x14ac:dyDescent="0.3">
      <c r="A8" s="15" t="s">
        <v>58</v>
      </c>
      <c r="B8" s="16">
        <v>50000</v>
      </c>
      <c r="C8" s="17" t="s">
        <v>32</v>
      </c>
    </row>
    <row r="9" spans="1:3" ht="45.75" thickBot="1" x14ac:dyDescent="0.3">
      <c r="A9" s="15" t="s">
        <v>61</v>
      </c>
      <c r="B9" s="16">
        <v>70000</v>
      </c>
      <c r="C9" s="17" t="s">
        <v>32</v>
      </c>
    </row>
    <row r="10" spans="1:3" ht="30.75" thickBot="1" x14ac:dyDescent="0.3">
      <c r="A10" s="15" t="s">
        <v>31</v>
      </c>
      <c r="B10" s="16">
        <v>30000</v>
      </c>
      <c r="C10" s="17" t="s">
        <v>32</v>
      </c>
    </row>
    <row r="11" spans="1:3" ht="45.75" thickBot="1" x14ac:dyDescent="0.3">
      <c r="A11" s="15" t="s">
        <v>64</v>
      </c>
      <c r="B11" s="16">
        <v>30000</v>
      </c>
      <c r="C11" s="17" t="s">
        <v>43</v>
      </c>
    </row>
    <row r="12" spans="1:3" ht="30.75" thickBot="1" x14ac:dyDescent="0.3">
      <c r="A12" s="15" t="s">
        <v>42</v>
      </c>
      <c r="B12" s="16">
        <v>30000</v>
      </c>
      <c r="C12" s="17" t="s">
        <v>43</v>
      </c>
    </row>
    <row r="13" spans="1:3" ht="30.75" thickBot="1" x14ac:dyDescent="0.3">
      <c r="A13" s="15" t="s">
        <v>57</v>
      </c>
      <c r="B13" s="16">
        <v>30000</v>
      </c>
      <c r="C13" s="17" t="s">
        <v>43</v>
      </c>
    </row>
    <row r="14" spans="1:3" ht="30.75" thickBot="1" x14ac:dyDescent="0.3">
      <c r="A14" s="15" t="s">
        <v>62</v>
      </c>
      <c r="B14" s="16">
        <v>30000</v>
      </c>
      <c r="C14" s="17" t="s">
        <v>63</v>
      </c>
    </row>
    <row r="15" spans="1:3" ht="45.75" thickBot="1" x14ac:dyDescent="0.3">
      <c r="A15" s="15" t="s">
        <v>37</v>
      </c>
      <c r="B15" s="16">
        <v>30000</v>
      </c>
      <c r="C15" s="17" t="s">
        <v>38</v>
      </c>
    </row>
    <row r="16" spans="1:3" ht="45.75" thickBot="1" x14ac:dyDescent="0.3">
      <c r="A16" s="15" t="s">
        <v>73</v>
      </c>
      <c r="B16" s="16">
        <v>30000</v>
      </c>
      <c r="C16" s="17" t="s">
        <v>38</v>
      </c>
    </row>
    <row r="17" spans="1:3" ht="45.75" thickBot="1" x14ac:dyDescent="0.3">
      <c r="A17" s="15" t="s">
        <v>39</v>
      </c>
      <c r="B17" s="16">
        <v>30000</v>
      </c>
      <c r="C17" s="17" t="s">
        <v>38</v>
      </c>
    </row>
    <row r="18" spans="1:3" ht="15.75" thickBot="1" x14ac:dyDescent="0.3">
      <c r="A18" s="15" t="s">
        <v>53</v>
      </c>
      <c r="B18" s="16">
        <v>30000</v>
      </c>
      <c r="C18" s="17" t="s">
        <v>38</v>
      </c>
    </row>
    <row r="19" spans="1:3" ht="30.75" thickBot="1" x14ac:dyDescent="0.3">
      <c r="A19" s="15" t="s">
        <v>69</v>
      </c>
      <c r="B19" s="16">
        <v>30000</v>
      </c>
      <c r="C19" s="17" t="s">
        <v>70</v>
      </c>
    </row>
    <row r="20" spans="1:3" ht="30.75" thickBot="1" x14ac:dyDescent="0.3">
      <c r="A20" s="15" t="s">
        <v>75</v>
      </c>
      <c r="B20" s="16">
        <v>50000</v>
      </c>
      <c r="C20" s="17" t="s">
        <v>70</v>
      </c>
    </row>
    <row r="21" spans="1:3" ht="45.75" thickBot="1" x14ac:dyDescent="0.3">
      <c r="A21" s="15" t="s">
        <v>74</v>
      </c>
      <c r="B21" s="16">
        <v>50000</v>
      </c>
      <c r="C21" s="17" t="s">
        <v>70</v>
      </c>
    </row>
    <row r="22" spans="1:3" ht="30.75" thickBot="1" x14ac:dyDescent="0.3">
      <c r="A22" s="15" t="s">
        <v>59</v>
      </c>
      <c r="B22" s="16">
        <v>30000</v>
      </c>
      <c r="C22" s="17" t="s">
        <v>24</v>
      </c>
    </row>
    <row r="23" spans="1:3" ht="30.75" thickBot="1" x14ac:dyDescent="0.3">
      <c r="A23" s="15" t="s">
        <v>67</v>
      </c>
      <c r="B23" s="16">
        <v>30000</v>
      </c>
      <c r="C23" s="17" t="s">
        <v>24</v>
      </c>
    </row>
    <row r="24" spans="1:3" ht="45.75" thickBot="1" x14ac:dyDescent="0.3">
      <c r="A24" s="15" t="s">
        <v>25</v>
      </c>
      <c r="B24" s="16">
        <v>70000</v>
      </c>
      <c r="C24" s="17" t="s">
        <v>24</v>
      </c>
    </row>
    <row r="25" spans="1:3" ht="30.75" thickBot="1" x14ac:dyDescent="0.3">
      <c r="A25" s="15" t="s">
        <v>23</v>
      </c>
      <c r="B25" s="16">
        <v>30000</v>
      </c>
      <c r="C25" s="17" t="s">
        <v>24</v>
      </c>
    </row>
    <row r="26" spans="1:3" ht="30.75" thickBot="1" x14ac:dyDescent="0.3">
      <c r="A26" s="15" t="s">
        <v>65</v>
      </c>
      <c r="B26" s="16">
        <v>30000</v>
      </c>
      <c r="C26" s="17" t="s">
        <v>24</v>
      </c>
    </row>
    <row r="27" spans="1:3" ht="30.75" thickBot="1" x14ac:dyDescent="0.3">
      <c r="A27" s="15" t="s">
        <v>30</v>
      </c>
      <c r="B27" s="16">
        <v>70000</v>
      </c>
      <c r="C27" s="17" t="s">
        <v>24</v>
      </c>
    </row>
    <row r="28" spans="1:3" ht="30.75" thickBot="1" x14ac:dyDescent="0.3">
      <c r="A28" s="15" t="s">
        <v>66</v>
      </c>
      <c r="B28" s="16">
        <v>30000</v>
      </c>
      <c r="C28" s="17" t="s">
        <v>24</v>
      </c>
    </row>
    <row r="29" spans="1:3" ht="30.75" thickBot="1" x14ac:dyDescent="0.3">
      <c r="A29" s="15" t="s">
        <v>44</v>
      </c>
      <c r="B29" s="16">
        <v>30000</v>
      </c>
      <c r="C29" s="17" t="s">
        <v>41</v>
      </c>
    </row>
    <row r="30" spans="1:3" ht="45.75" thickBot="1" x14ac:dyDescent="0.3">
      <c r="A30" s="15" t="s">
        <v>40</v>
      </c>
      <c r="B30" s="16">
        <v>30000</v>
      </c>
      <c r="C30" s="17" t="s">
        <v>41</v>
      </c>
    </row>
    <row r="31" spans="1:3" ht="21.6" customHeight="1" thickBot="1" x14ac:dyDescent="0.3">
      <c r="A31" s="15" t="s">
        <v>34</v>
      </c>
      <c r="B31" s="16">
        <v>50000</v>
      </c>
      <c r="C31" s="17" t="s">
        <v>35</v>
      </c>
    </row>
    <row r="32" spans="1:3" ht="24.6" customHeight="1" thickBot="1" x14ac:dyDescent="0.3">
      <c r="A32" s="15" t="s">
        <v>36</v>
      </c>
      <c r="B32" s="16">
        <v>100000</v>
      </c>
      <c r="C32" s="17" t="s">
        <v>35</v>
      </c>
    </row>
    <row r="33" spans="1:3" ht="45.75" thickBot="1" x14ac:dyDescent="0.3">
      <c r="A33" s="15" t="s">
        <v>46</v>
      </c>
      <c r="B33" s="16">
        <v>30000</v>
      </c>
      <c r="C33" s="17" t="s">
        <v>47</v>
      </c>
    </row>
    <row r="34" spans="1:3" ht="30.75" thickBot="1" x14ac:dyDescent="0.3">
      <c r="A34" s="15" t="s">
        <v>26</v>
      </c>
      <c r="B34" s="16">
        <v>30000</v>
      </c>
      <c r="C34" s="17" t="s">
        <v>27</v>
      </c>
    </row>
    <row r="35" spans="1:3" ht="30.75" thickBot="1" x14ac:dyDescent="0.3">
      <c r="A35" s="15" t="s">
        <v>77</v>
      </c>
      <c r="B35" s="16">
        <v>100000</v>
      </c>
      <c r="C35" s="17" t="s">
        <v>78</v>
      </c>
    </row>
    <row r="36" spans="1:3" ht="30.75" thickBot="1" x14ac:dyDescent="0.3">
      <c r="A36" s="15" t="s">
        <v>81</v>
      </c>
      <c r="B36" s="16">
        <v>30000</v>
      </c>
      <c r="C36" s="17" t="s">
        <v>78</v>
      </c>
    </row>
    <row r="37" spans="1:3" ht="30.75" thickBot="1" x14ac:dyDescent="0.3">
      <c r="A37" s="15" t="s">
        <v>79</v>
      </c>
      <c r="B37" s="16">
        <v>210000</v>
      </c>
      <c r="C37" s="17" t="s">
        <v>78</v>
      </c>
    </row>
    <row r="38" spans="1:3" ht="30.75" thickBot="1" x14ac:dyDescent="0.3">
      <c r="A38" s="15" t="s">
        <v>79</v>
      </c>
      <c r="B38" s="16">
        <v>100000</v>
      </c>
      <c r="C38" s="17" t="s">
        <v>78</v>
      </c>
    </row>
    <row r="39" spans="1:3" ht="30.75" thickBot="1" x14ac:dyDescent="0.3">
      <c r="A39" s="15" t="s">
        <v>79</v>
      </c>
      <c r="B39" s="16">
        <v>10000</v>
      </c>
      <c r="C39" s="17" t="s">
        <v>78</v>
      </c>
    </row>
    <row r="40" spans="1:3" ht="30.75" thickBot="1" x14ac:dyDescent="0.3">
      <c r="A40" s="15" t="s">
        <v>80</v>
      </c>
      <c r="B40" s="16">
        <v>100000</v>
      </c>
      <c r="C40" s="17" t="s">
        <v>78</v>
      </c>
    </row>
    <row r="41" spans="1:3" ht="30.75" thickBot="1" x14ac:dyDescent="0.3">
      <c r="A41" s="15" t="s">
        <v>82</v>
      </c>
      <c r="B41" s="16">
        <v>50000</v>
      </c>
      <c r="C41" s="17" t="s">
        <v>78</v>
      </c>
    </row>
    <row r="42" spans="1:3" ht="30.75" thickBot="1" x14ac:dyDescent="0.3">
      <c r="A42" s="15" t="s">
        <v>82</v>
      </c>
      <c r="B42" s="16">
        <v>90000</v>
      </c>
      <c r="C42" s="17" t="s">
        <v>78</v>
      </c>
    </row>
    <row r="43" spans="1:3" ht="30.75" thickBot="1" x14ac:dyDescent="0.3">
      <c r="A43" s="15" t="s">
        <v>82</v>
      </c>
      <c r="B43" s="16">
        <v>100000</v>
      </c>
      <c r="C43" s="17" t="s">
        <v>78</v>
      </c>
    </row>
    <row r="44" spans="1:3" ht="45.75" thickBot="1" x14ac:dyDescent="0.3">
      <c r="A44" s="15" t="s">
        <v>71</v>
      </c>
      <c r="B44" s="16">
        <v>30000</v>
      </c>
      <c r="C44" s="17" t="s">
        <v>72</v>
      </c>
    </row>
    <row r="45" spans="1:3" ht="45.75" thickBot="1" x14ac:dyDescent="0.3">
      <c r="A45" s="15" t="s">
        <v>50</v>
      </c>
      <c r="B45" s="16">
        <v>30000</v>
      </c>
      <c r="C45" s="17" t="s">
        <v>51</v>
      </c>
    </row>
    <row r="46" spans="1:3" ht="15.75" thickBot="1" x14ac:dyDescent="0.3">
      <c r="A46" s="15" t="s">
        <v>52</v>
      </c>
      <c r="B46" s="16">
        <v>50000</v>
      </c>
      <c r="C46" s="17" t="s">
        <v>51</v>
      </c>
    </row>
    <row r="47" spans="1:3" ht="15.75" thickBot="1" x14ac:dyDescent="0.3">
      <c r="A47" s="15" t="s">
        <v>55</v>
      </c>
      <c r="B47" s="16">
        <v>20000</v>
      </c>
      <c r="C47" s="17" t="s">
        <v>22</v>
      </c>
    </row>
    <row r="48" spans="1:3" ht="15.75" thickBot="1" x14ac:dyDescent="0.3">
      <c r="A48" s="15" t="s">
        <v>54</v>
      </c>
      <c r="B48" s="16">
        <v>50000</v>
      </c>
      <c r="C48" s="17" t="s">
        <v>22</v>
      </c>
    </row>
    <row r="49" spans="1:3" ht="15.75" thickBot="1" x14ac:dyDescent="0.3">
      <c r="A49" s="15" t="s">
        <v>76</v>
      </c>
      <c r="B49" s="16">
        <v>30000</v>
      </c>
      <c r="C49" s="17" t="s">
        <v>22</v>
      </c>
    </row>
    <row r="50" spans="1:3" ht="15.75" thickBot="1" x14ac:dyDescent="0.3">
      <c r="A50" s="15" t="s">
        <v>56</v>
      </c>
      <c r="B50" s="16">
        <v>30000</v>
      </c>
      <c r="C50" s="17" t="s">
        <v>22</v>
      </c>
    </row>
    <row r="51" spans="1:3" ht="15.75" thickBot="1" x14ac:dyDescent="0.3">
      <c r="A51" s="15" t="s">
        <v>60</v>
      </c>
      <c r="B51" s="16">
        <v>30000</v>
      </c>
      <c r="C51" s="17" t="s">
        <v>22</v>
      </c>
    </row>
    <row r="52" spans="1:3" ht="60.75" thickBot="1" x14ac:dyDescent="0.3">
      <c r="A52" s="15" t="s">
        <v>21</v>
      </c>
      <c r="B52" s="16">
        <v>30000</v>
      </c>
      <c r="C52" s="17" t="s">
        <v>22</v>
      </c>
    </row>
    <row r="53" spans="1:3" ht="30.75" thickBot="1" x14ac:dyDescent="0.3">
      <c r="A53" s="15" t="s">
        <v>28</v>
      </c>
      <c r="B53" s="16">
        <v>70000</v>
      </c>
      <c r="C53" s="17" t="s">
        <v>29</v>
      </c>
    </row>
    <row r="54" spans="1:3" ht="30.75" thickBot="1" x14ac:dyDescent="0.3">
      <c r="A54" s="15" t="s">
        <v>45</v>
      </c>
      <c r="B54" s="16">
        <v>30000</v>
      </c>
      <c r="C54" s="17" t="s">
        <v>29</v>
      </c>
    </row>
    <row r="55" spans="1:3" x14ac:dyDescent="0.25">
      <c r="B55" s="6">
        <f>SUM(B5:B54)</f>
        <v>2360000</v>
      </c>
    </row>
    <row r="58" spans="1:3" x14ac:dyDescent="0.25">
      <c r="A58" t="s">
        <v>17</v>
      </c>
      <c r="B58" t="s">
        <v>12</v>
      </c>
    </row>
    <row r="59" spans="1:3" x14ac:dyDescent="0.25">
      <c r="A59" t="str">
        <f>+C5</f>
        <v>Prefeitura Regional Aricanduva/Formosa/Carrão</v>
      </c>
      <c r="B59" s="25">
        <f>+B5+B6</f>
        <v>60000</v>
      </c>
    </row>
    <row r="60" spans="1:3" x14ac:dyDescent="0.25">
      <c r="A60" s="3" t="str">
        <f>+C7</f>
        <v>Prefeitura Regional Casa Verde/Cachoeirinha</v>
      </c>
      <c r="B60" s="25">
        <f>+B7+B8+B9+B10</f>
        <v>180000</v>
      </c>
    </row>
    <row r="61" spans="1:3" x14ac:dyDescent="0.25">
      <c r="A61" t="str">
        <f>+C11</f>
        <v>Prefeitura Regional Ipiranga</v>
      </c>
      <c r="B61" s="25">
        <f>+B11+B12+B13</f>
        <v>90000</v>
      </c>
    </row>
    <row r="62" spans="1:3" x14ac:dyDescent="0.25">
      <c r="A62" t="str">
        <f>+C14</f>
        <v>Prefeitura Regional Jaçanã/Tremembé</v>
      </c>
      <c r="B62" s="25">
        <f>+B14</f>
        <v>30000</v>
      </c>
    </row>
    <row r="63" spans="1:3" x14ac:dyDescent="0.25">
      <c r="A63" t="str">
        <f>+C15</f>
        <v>Prefeitura Regional Lapa</v>
      </c>
      <c r="B63" s="25">
        <f>+B15+B16+B17+B18</f>
        <v>120000</v>
      </c>
    </row>
    <row r="64" spans="1:3" x14ac:dyDescent="0.25">
      <c r="A64" t="str">
        <f>+C19</f>
        <v>Prefeitura Regional Mooca</v>
      </c>
      <c r="B64" s="25">
        <f>+B19+B20+B21</f>
        <v>130000</v>
      </c>
    </row>
    <row r="65" spans="1:2" x14ac:dyDescent="0.25">
      <c r="A65" t="str">
        <f>+C22</f>
        <v>Prefeitura Regional Perus</v>
      </c>
      <c r="B65" s="25">
        <f>SUM(B22:B28)</f>
        <v>290000</v>
      </c>
    </row>
    <row r="66" spans="1:2" x14ac:dyDescent="0.25">
      <c r="A66" t="str">
        <f>+C29</f>
        <v>Prefeitura Regional Pinheiros</v>
      </c>
      <c r="B66" s="25">
        <f>+B29+B30</f>
        <v>60000</v>
      </c>
    </row>
    <row r="67" spans="1:2" x14ac:dyDescent="0.25">
      <c r="A67" t="str">
        <f>+C31</f>
        <v>Prefeitura Regional Santana/Tucuruvi</v>
      </c>
      <c r="B67" s="25">
        <f>+B31+B32</f>
        <v>150000</v>
      </c>
    </row>
    <row r="68" spans="1:2" x14ac:dyDescent="0.25">
      <c r="A68" t="str">
        <f>+C33</f>
        <v>Prefeitura Regional São Miguel Paulista</v>
      </c>
      <c r="B68" s="25">
        <f>+B33</f>
        <v>30000</v>
      </c>
    </row>
    <row r="69" spans="1:2" x14ac:dyDescent="0.25">
      <c r="A69" t="str">
        <f>+C34</f>
        <v>Prefeitura Regional Vila Maria / Vila Guilherme</v>
      </c>
      <c r="B69" s="25">
        <f>+B34</f>
        <v>30000</v>
      </c>
    </row>
    <row r="70" spans="1:2" x14ac:dyDescent="0.25">
      <c r="A70" t="str">
        <f>+C35</f>
        <v>Secretaria Especial de Relações Governamentais</v>
      </c>
      <c r="B70" s="25">
        <f>SUM(B35:B43)</f>
        <v>790000</v>
      </c>
    </row>
    <row r="71" spans="1:2" x14ac:dyDescent="0.25">
      <c r="A71" s="26" t="str">
        <f>+C44</f>
        <v>Secretaria Municipal da Pessoa com Deficiência e Mobilidade Reduzida</v>
      </c>
      <c r="B71" s="25">
        <f>+B44</f>
        <v>30000</v>
      </c>
    </row>
    <row r="72" spans="1:2" x14ac:dyDescent="0.25">
      <c r="A72" t="str">
        <f>+C45</f>
        <v>Secretaria Municipal da Saude</v>
      </c>
      <c r="B72" s="25">
        <f>+B45+B46</f>
        <v>80000</v>
      </c>
    </row>
    <row r="73" spans="1:2" x14ac:dyDescent="0.25">
      <c r="A73" t="str">
        <f>+C47</f>
        <v>Secretaria Municipal de Cultura</v>
      </c>
      <c r="B73" s="25">
        <f>SUM(B47:B52)</f>
        <v>190000</v>
      </c>
    </row>
    <row r="74" spans="1:2" x14ac:dyDescent="0.25">
      <c r="A74" t="str">
        <f>+C53</f>
        <v>Secretaria Municipal de Esportes e Lazer</v>
      </c>
      <c r="B74" s="25">
        <f>+B53+B54</f>
        <v>100000</v>
      </c>
    </row>
    <row r="75" spans="1:2" x14ac:dyDescent="0.25">
      <c r="A75" t="s">
        <v>13</v>
      </c>
      <c r="B75" s="27">
        <f>SUM(B59:B74)</f>
        <v>2360000</v>
      </c>
    </row>
  </sheetData>
  <sortState xmlns:xlrd2="http://schemas.microsoft.com/office/spreadsheetml/2017/richdata2" ref="A5:C55">
    <sortCondition ref="C5"/>
  </sortState>
  <mergeCells count="2">
    <mergeCell ref="A1:C1"/>
    <mergeCell ref="A2:C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0322-019F-4C7D-877F-0FE3F20018ED}">
  <dimension ref="A1:C50"/>
  <sheetViews>
    <sheetView topLeftCell="A28" workbookViewId="0">
      <selection activeCell="E49" sqref="E49"/>
    </sheetView>
  </sheetViews>
  <sheetFormatPr defaultRowHeight="15" x14ac:dyDescent="0.25"/>
  <cols>
    <col min="1" max="1" width="42.28515625" bestFit="1" customWidth="1"/>
    <col min="2" max="2" width="20.85546875" customWidth="1"/>
    <col min="3" max="3" width="27.140625" customWidth="1"/>
  </cols>
  <sheetData>
    <row r="1" spans="1:3" x14ac:dyDescent="0.25">
      <c r="A1" s="32" t="s">
        <v>19</v>
      </c>
      <c r="B1" s="32"/>
      <c r="C1" s="32"/>
    </row>
    <row r="2" spans="1:3" x14ac:dyDescent="0.25">
      <c r="A2" s="32" t="s">
        <v>16</v>
      </c>
      <c r="B2" s="32"/>
      <c r="C2" s="32"/>
    </row>
    <row r="4" spans="1:3" ht="15.75" thickBot="1" x14ac:dyDescent="0.3">
      <c r="A4" s="2" t="s">
        <v>7</v>
      </c>
      <c r="B4" s="2" t="s">
        <v>8</v>
      </c>
      <c r="C4" s="2" t="s">
        <v>9</v>
      </c>
    </row>
    <row r="5" spans="1:3" ht="15.75" thickBot="1" x14ac:dyDescent="0.3">
      <c r="A5" s="18" t="s">
        <v>83</v>
      </c>
      <c r="B5" s="19">
        <v>100000</v>
      </c>
      <c r="C5" s="20" t="s">
        <v>84</v>
      </c>
    </row>
    <row r="6" spans="1:3" ht="30.75" thickBot="1" x14ac:dyDescent="0.3">
      <c r="A6" s="21" t="s">
        <v>86</v>
      </c>
      <c r="B6" s="22">
        <v>50000</v>
      </c>
      <c r="C6" s="23" t="s">
        <v>84</v>
      </c>
    </row>
    <row r="7" spans="1:3" ht="15.75" thickBot="1" x14ac:dyDescent="0.3">
      <c r="A7" s="21" t="s">
        <v>79</v>
      </c>
      <c r="B7" s="22">
        <v>90000</v>
      </c>
      <c r="C7" s="23" t="s">
        <v>84</v>
      </c>
    </row>
    <row r="8" spans="1:3" ht="30.75" thickBot="1" x14ac:dyDescent="0.3">
      <c r="A8" s="21" t="s">
        <v>99</v>
      </c>
      <c r="B8" s="22">
        <v>160000</v>
      </c>
      <c r="C8" s="23" t="s">
        <v>84</v>
      </c>
    </row>
    <row r="9" spans="1:3" ht="30.75" thickBot="1" x14ac:dyDescent="0.3">
      <c r="A9" s="21" t="s">
        <v>99</v>
      </c>
      <c r="B9" s="22">
        <v>100000</v>
      </c>
      <c r="C9" s="23" t="s">
        <v>84</v>
      </c>
    </row>
    <row r="10" spans="1:3" ht="30.75" thickBot="1" x14ac:dyDescent="0.3">
      <c r="A10" s="21" t="s">
        <v>116</v>
      </c>
      <c r="B10" s="22">
        <v>225000</v>
      </c>
      <c r="C10" s="23" t="s">
        <v>84</v>
      </c>
    </row>
    <row r="11" spans="1:3" ht="30.75" thickBot="1" x14ac:dyDescent="0.3">
      <c r="A11" s="21" t="s">
        <v>104</v>
      </c>
      <c r="B11" s="22">
        <v>50000</v>
      </c>
      <c r="C11" s="23" t="s">
        <v>105</v>
      </c>
    </row>
    <row r="12" spans="1:3" ht="45.75" thickBot="1" x14ac:dyDescent="0.3">
      <c r="A12" s="21" t="s">
        <v>108</v>
      </c>
      <c r="B12" s="22">
        <v>40000</v>
      </c>
      <c r="C12" s="23" t="s">
        <v>109</v>
      </c>
    </row>
    <row r="13" spans="1:3" ht="30.75" thickBot="1" x14ac:dyDescent="0.3">
      <c r="A13" s="21" t="s">
        <v>87</v>
      </c>
      <c r="B13" s="22">
        <v>100000</v>
      </c>
      <c r="C13" s="23" t="s">
        <v>88</v>
      </c>
    </row>
    <row r="14" spans="1:3" ht="45.75" thickBot="1" x14ac:dyDescent="0.3">
      <c r="A14" s="21" t="s">
        <v>89</v>
      </c>
      <c r="B14" s="22">
        <v>30000</v>
      </c>
      <c r="C14" s="23" t="s">
        <v>90</v>
      </c>
    </row>
    <row r="15" spans="1:3" ht="15.75" thickBot="1" x14ac:dyDescent="0.3">
      <c r="A15" s="21" t="s">
        <v>92</v>
      </c>
      <c r="B15" s="22">
        <v>127272</v>
      </c>
      <c r="C15" s="23" t="s">
        <v>93</v>
      </c>
    </row>
    <row r="16" spans="1:3" ht="30.75" thickBot="1" x14ac:dyDescent="0.3">
      <c r="A16" s="21" t="s">
        <v>97</v>
      </c>
      <c r="B16" s="22">
        <v>20000</v>
      </c>
      <c r="C16" s="23" t="s">
        <v>93</v>
      </c>
    </row>
    <row r="17" spans="1:3" ht="30.75" thickBot="1" x14ac:dyDescent="0.3">
      <c r="A17" s="21" t="s">
        <v>98</v>
      </c>
      <c r="B17" s="22">
        <v>25000</v>
      </c>
      <c r="C17" s="23" t="s">
        <v>93</v>
      </c>
    </row>
    <row r="18" spans="1:3" ht="30.75" thickBot="1" x14ac:dyDescent="0.3">
      <c r="A18" s="21" t="s">
        <v>111</v>
      </c>
      <c r="B18" s="22">
        <v>85000</v>
      </c>
      <c r="C18" s="23" t="s">
        <v>112</v>
      </c>
    </row>
    <row r="19" spans="1:3" ht="30.75" thickBot="1" x14ac:dyDescent="0.3">
      <c r="A19" s="21" t="s">
        <v>117</v>
      </c>
      <c r="B19" s="22">
        <v>100000</v>
      </c>
      <c r="C19" s="23" t="s">
        <v>112</v>
      </c>
    </row>
    <row r="20" spans="1:3" ht="45.75" thickBot="1" x14ac:dyDescent="0.3">
      <c r="A20" s="21" t="s">
        <v>114</v>
      </c>
      <c r="B20" s="22">
        <v>100000</v>
      </c>
      <c r="C20" s="23" t="s">
        <v>115</v>
      </c>
    </row>
    <row r="21" spans="1:3" ht="30.75" thickBot="1" x14ac:dyDescent="0.3">
      <c r="A21" s="21" t="s">
        <v>102</v>
      </c>
      <c r="B21" s="22">
        <v>150000</v>
      </c>
      <c r="C21" s="23" t="s">
        <v>103</v>
      </c>
    </row>
    <row r="22" spans="1:3" ht="30.75" thickBot="1" x14ac:dyDescent="0.3">
      <c r="A22" s="21" t="s">
        <v>100</v>
      </c>
      <c r="B22" s="22">
        <v>100000</v>
      </c>
      <c r="C22" s="23" t="s">
        <v>101</v>
      </c>
    </row>
    <row r="23" spans="1:3" ht="30.75" thickBot="1" x14ac:dyDescent="0.3">
      <c r="A23" s="21" t="s">
        <v>107</v>
      </c>
      <c r="B23" s="22">
        <v>200000</v>
      </c>
      <c r="C23" s="23" t="s">
        <v>101</v>
      </c>
    </row>
    <row r="24" spans="1:3" ht="30.75" thickBot="1" x14ac:dyDescent="0.3">
      <c r="A24" s="21" t="s">
        <v>60</v>
      </c>
      <c r="B24" s="22">
        <v>40000</v>
      </c>
      <c r="C24" s="23" t="s">
        <v>22</v>
      </c>
    </row>
    <row r="25" spans="1:3" ht="45.75" thickBot="1" x14ac:dyDescent="0.3">
      <c r="A25" s="21" t="s">
        <v>91</v>
      </c>
      <c r="B25" s="22">
        <v>10000</v>
      </c>
      <c r="C25" s="23" t="s">
        <v>22</v>
      </c>
    </row>
    <row r="26" spans="1:3" ht="30.75" thickBot="1" x14ac:dyDescent="0.3">
      <c r="A26" s="21" t="s">
        <v>106</v>
      </c>
      <c r="B26" s="22">
        <v>90000</v>
      </c>
      <c r="C26" s="23" t="s">
        <v>22</v>
      </c>
    </row>
    <row r="27" spans="1:3" ht="30.75" thickBot="1" x14ac:dyDescent="0.3">
      <c r="A27" s="21" t="s">
        <v>110</v>
      </c>
      <c r="B27" s="22">
        <v>30000</v>
      </c>
      <c r="C27" s="23" t="s">
        <v>22</v>
      </c>
    </row>
    <row r="28" spans="1:3" ht="30.75" thickBot="1" x14ac:dyDescent="0.3">
      <c r="A28" s="21" t="s">
        <v>113</v>
      </c>
      <c r="B28" s="22">
        <v>20000</v>
      </c>
      <c r="C28" s="23" t="s">
        <v>22</v>
      </c>
    </row>
    <row r="29" spans="1:3" ht="30.75" thickBot="1" x14ac:dyDescent="0.3">
      <c r="A29" s="21" t="s">
        <v>85</v>
      </c>
      <c r="B29" s="22">
        <v>90000</v>
      </c>
      <c r="C29" s="23" t="s">
        <v>29</v>
      </c>
    </row>
    <row r="30" spans="1:3" ht="30.75" thickBot="1" x14ac:dyDescent="0.3">
      <c r="A30" s="21" t="s">
        <v>94</v>
      </c>
      <c r="B30" s="22">
        <v>20000</v>
      </c>
      <c r="C30" s="23" t="s">
        <v>29</v>
      </c>
    </row>
    <row r="31" spans="1:3" ht="30.75" thickBot="1" x14ac:dyDescent="0.3">
      <c r="A31" s="21" t="s">
        <v>95</v>
      </c>
      <c r="B31" s="22">
        <v>100000</v>
      </c>
      <c r="C31" s="23" t="s">
        <v>96</v>
      </c>
    </row>
    <row r="32" spans="1:3" x14ac:dyDescent="0.25">
      <c r="B32" s="24">
        <f>SUM(B5:B31)</f>
        <v>2252272</v>
      </c>
    </row>
    <row r="35" spans="1:2" x14ac:dyDescent="0.25">
      <c r="A35" t="s">
        <v>18</v>
      </c>
      <c r="B35" t="s">
        <v>8</v>
      </c>
    </row>
    <row r="36" spans="1:2" x14ac:dyDescent="0.25">
      <c r="A36" t="str">
        <f>+C5</f>
        <v>Casa Civil</v>
      </c>
      <c r="B36" s="25">
        <f>SUM(B5:B10)</f>
        <v>725000</v>
      </c>
    </row>
    <row r="37" spans="1:2" x14ac:dyDescent="0.25">
      <c r="A37" t="str">
        <f>+C11</f>
        <v>Prefeitura Regional da Lapa</v>
      </c>
      <c r="B37" s="25">
        <f>+B11</f>
        <v>50000</v>
      </c>
    </row>
    <row r="38" spans="1:2" x14ac:dyDescent="0.25">
      <c r="A38" t="str">
        <f t="shared" ref="A38:A41" si="0">+C12</f>
        <v>Prefeitura Regional da Mooca</v>
      </c>
      <c r="B38" s="25">
        <f>+B12</f>
        <v>40000</v>
      </c>
    </row>
    <row r="39" spans="1:2" x14ac:dyDescent="0.25">
      <c r="A39" t="str">
        <f t="shared" si="0"/>
        <v>Prefeitura Regional de Aricanduva</v>
      </c>
      <c r="B39" s="25">
        <f>+B13</f>
        <v>100000</v>
      </c>
    </row>
    <row r="40" spans="1:2" x14ac:dyDescent="0.25">
      <c r="A40" t="str">
        <f t="shared" si="0"/>
        <v>Prefeitura Regional de Casa Verde</v>
      </c>
      <c r="B40" s="25">
        <f>+B14</f>
        <v>30000</v>
      </c>
    </row>
    <row r="41" spans="1:2" x14ac:dyDescent="0.25">
      <c r="A41" t="str">
        <f t="shared" si="0"/>
        <v>Prefeitura Regional de Perus</v>
      </c>
      <c r="B41" s="25">
        <f>+B15+B16+B17</f>
        <v>172272</v>
      </c>
    </row>
    <row r="42" spans="1:2" x14ac:dyDescent="0.25">
      <c r="A42" t="str">
        <f>+C18</f>
        <v>Prefeitura Regional de Pinheiros</v>
      </c>
      <c r="B42" s="25">
        <f>+B18+B19</f>
        <v>185000</v>
      </c>
    </row>
    <row r="43" spans="1:2" x14ac:dyDescent="0.25">
      <c r="A43" t="str">
        <f>+C20</f>
        <v>Prefeitura Regional de São Miguel Paulista</v>
      </c>
      <c r="B43" s="25">
        <f>+B20</f>
        <v>100000</v>
      </c>
    </row>
    <row r="44" spans="1:2" x14ac:dyDescent="0.25">
      <c r="A44" t="str">
        <f>+C21</f>
        <v>Prefeitura Regional do Jabaquara</v>
      </c>
      <c r="B44" s="25">
        <f>+B21</f>
        <v>150000</v>
      </c>
    </row>
    <row r="45" spans="1:2" x14ac:dyDescent="0.25">
      <c r="A45" t="str">
        <f>+C22</f>
        <v>Secretaria Municipal da Saúde</v>
      </c>
      <c r="B45" s="25">
        <f>+B22+B23</f>
        <v>300000</v>
      </c>
    </row>
    <row r="46" spans="1:2" x14ac:dyDescent="0.25">
      <c r="A46" t="str">
        <f>+C24</f>
        <v>Secretaria Municipal de Cultura</v>
      </c>
      <c r="B46" s="25">
        <f>+B24+B25+B26+B27+B28</f>
        <v>190000</v>
      </c>
    </row>
    <row r="47" spans="1:2" x14ac:dyDescent="0.25">
      <c r="A47" t="str">
        <f>+C29</f>
        <v>Secretaria Municipal de Esportes e Lazer</v>
      </c>
      <c r="B47" s="25">
        <f>+B29+B30</f>
        <v>110000</v>
      </c>
    </row>
    <row r="48" spans="1:2" x14ac:dyDescent="0.25">
      <c r="A48" t="str">
        <f>+C31</f>
        <v>Secretaria Municipal de Mobilidade e Transporte</v>
      </c>
      <c r="B48" s="25">
        <f>+B31</f>
        <v>100000</v>
      </c>
    </row>
    <row r="49" spans="1:2" x14ac:dyDescent="0.25">
      <c r="B49" s="25"/>
    </row>
    <row r="50" spans="1:2" x14ac:dyDescent="0.25">
      <c r="A50" t="s">
        <v>13</v>
      </c>
      <c r="B50" s="27">
        <f>SUM(B36:B49)</f>
        <v>2252272</v>
      </c>
    </row>
  </sheetData>
  <sortState xmlns:xlrd2="http://schemas.microsoft.com/office/spreadsheetml/2017/richdata2" ref="A5:C32">
    <sortCondition ref="C31"/>
  </sortState>
  <mergeCells count="2">
    <mergeCell ref="A1:C1"/>
    <mergeCell ref="A2:C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12A5-3D67-4971-9C0A-7A4A8BC2FBD9}">
  <dimension ref="A1:C61"/>
  <sheetViews>
    <sheetView topLeftCell="A37" workbookViewId="0">
      <selection activeCell="B60" sqref="B60"/>
    </sheetView>
  </sheetViews>
  <sheetFormatPr defaultRowHeight="15" x14ac:dyDescent="0.25"/>
  <cols>
    <col min="1" max="1" width="54.140625" customWidth="1"/>
    <col min="2" max="2" width="18.42578125" customWidth="1"/>
    <col min="3" max="3" width="24" customWidth="1"/>
  </cols>
  <sheetData>
    <row r="1" spans="1:3" x14ac:dyDescent="0.25">
      <c r="A1" s="32" t="s">
        <v>19</v>
      </c>
      <c r="B1" s="32"/>
      <c r="C1" s="32"/>
    </row>
    <row r="2" spans="1:3" x14ac:dyDescent="0.25">
      <c r="A2" s="32" t="s">
        <v>15</v>
      </c>
      <c r="B2" s="32"/>
      <c r="C2" s="32"/>
    </row>
    <row r="4" spans="1:3" ht="15.75" thickBot="1" x14ac:dyDescent="0.3">
      <c r="A4" s="2" t="s">
        <v>7</v>
      </c>
      <c r="B4" s="2" t="s">
        <v>8</v>
      </c>
      <c r="C4" s="2" t="s">
        <v>9</v>
      </c>
    </row>
    <row r="5" spans="1:3" ht="15.75" thickBot="1" x14ac:dyDescent="0.3">
      <c r="A5" s="18" t="s">
        <v>121</v>
      </c>
      <c r="B5" s="19">
        <v>40000</v>
      </c>
      <c r="C5" s="20" t="s">
        <v>122</v>
      </c>
    </row>
    <row r="6" spans="1:3" ht="15.75" thickBot="1" x14ac:dyDescent="0.3">
      <c r="A6" s="21" t="s">
        <v>142</v>
      </c>
      <c r="B6" s="22">
        <v>50000</v>
      </c>
      <c r="C6" s="23" t="s">
        <v>122</v>
      </c>
    </row>
    <row r="7" spans="1:3" ht="30.75" thickBot="1" x14ac:dyDescent="0.3">
      <c r="A7" s="21" t="s">
        <v>143</v>
      </c>
      <c r="B7" s="22">
        <v>50000</v>
      </c>
      <c r="C7" s="23" t="s">
        <v>122</v>
      </c>
    </row>
    <row r="8" spans="1:3" ht="30.75" thickBot="1" x14ac:dyDescent="0.3">
      <c r="A8" s="21" t="s">
        <v>146</v>
      </c>
      <c r="B8" s="22">
        <v>45454</v>
      </c>
      <c r="C8" s="23" t="s">
        <v>147</v>
      </c>
    </row>
    <row r="9" spans="1:3" ht="30.75" thickBot="1" x14ac:dyDescent="0.3">
      <c r="A9" s="21" t="s">
        <v>125</v>
      </c>
      <c r="B9" s="22">
        <v>60000</v>
      </c>
      <c r="C9" s="23" t="s">
        <v>126</v>
      </c>
    </row>
    <row r="10" spans="1:3" ht="30.75" thickBot="1" x14ac:dyDescent="0.3">
      <c r="A10" s="21" t="s">
        <v>144</v>
      </c>
      <c r="B10" s="22">
        <v>50000</v>
      </c>
      <c r="C10" s="23" t="s">
        <v>145</v>
      </c>
    </row>
    <row r="11" spans="1:3" ht="15.75" thickBot="1" x14ac:dyDescent="0.3">
      <c r="A11" s="21" t="s">
        <v>153</v>
      </c>
      <c r="B11" s="22">
        <v>50000</v>
      </c>
      <c r="C11" s="23" t="s">
        <v>145</v>
      </c>
    </row>
    <row r="12" spans="1:3" ht="30.75" thickBot="1" x14ac:dyDescent="0.3">
      <c r="A12" s="21" t="s">
        <v>154</v>
      </c>
      <c r="B12" s="22">
        <v>50000</v>
      </c>
      <c r="C12" s="23" t="s">
        <v>145</v>
      </c>
    </row>
    <row r="13" spans="1:3" ht="15.75" thickBot="1" x14ac:dyDescent="0.3">
      <c r="A13" s="21" t="s">
        <v>118</v>
      </c>
      <c r="B13" s="22">
        <v>300000</v>
      </c>
      <c r="C13" s="23" t="s">
        <v>119</v>
      </c>
    </row>
    <row r="14" spans="1:3" ht="30.75" thickBot="1" x14ac:dyDescent="0.3">
      <c r="A14" s="21" t="s">
        <v>120</v>
      </c>
      <c r="B14" s="22">
        <v>100000</v>
      </c>
      <c r="C14" s="23" t="s">
        <v>119</v>
      </c>
    </row>
    <row r="15" spans="1:3" ht="15.75" thickBot="1" x14ac:dyDescent="0.3">
      <c r="A15" s="21" t="s">
        <v>136</v>
      </c>
      <c r="B15" s="22">
        <v>30000</v>
      </c>
      <c r="C15" s="23" t="s">
        <v>119</v>
      </c>
    </row>
    <row r="16" spans="1:3" ht="15.75" thickBot="1" x14ac:dyDescent="0.3">
      <c r="A16" s="21" t="s">
        <v>118</v>
      </c>
      <c r="B16" s="22">
        <v>300000</v>
      </c>
      <c r="C16" s="23" t="s">
        <v>119</v>
      </c>
    </row>
    <row r="17" spans="1:3" ht="15.75" thickBot="1" x14ac:dyDescent="0.3">
      <c r="A17" s="21" t="s">
        <v>118</v>
      </c>
      <c r="B17" s="22">
        <v>407000</v>
      </c>
      <c r="C17" s="23" t="s">
        <v>119</v>
      </c>
    </row>
    <row r="18" spans="1:3" ht="30.75" thickBot="1" x14ac:dyDescent="0.3">
      <c r="A18" s="21" t="s">
        <v>166</v>
      </c>
      <c r="B18" s="22">
        <v>100000</v>
      </c>
      <c r="C18" s="23" t="s">
        <v>119</v>
      </c>
    </row>
    <row r="19" spans="1:3" ht="45.75" thickBot="1" x14ac:dyDescent="0.3">
      <c r="A19" s="21" t="s">
        <v>132</v>
      </c>
      <c r="B19" s="22">
        <v>100000</v>
      </c>
      <c r="C19" s="23" t="s">
        <v>133</v>
      </c>
    </row>
    <row r="20" spans="1:3" ht="30.75" thickBot="1" x14ac:dyDescent="0.3">
      <c r="A20" s="21" t="s">
        <v>129</v>
      </c>
      <c r="B20" s="22">
        <v>30000</v>
      </c>
      <c r="C20" s="23" t="s">
        <v>130</v>
      </c>
    </row>
    <row r="21" spans="1:3" ht="21" customHeight="1" thickBot="1" x14ac:dyDescent="0.3">
      <c r="A21" s="21" t="s">
        <v>135</v>
      </c>
      <c r="B21" s="22">
        <v>80000</v>
      </c>
      <c r="C21" s="23" t="s">
        <v>130</v>
      </c>
    </row>
    <row r="22" spans="1:3" ht="30.75" thickBot="1" x14ac:dyDescent="0.3">
      <c r="A22" s="21" t="s">
        <v>150</v>
      </c>
      <c r="B22" s="22">
        <v>30000</v>
      </c>
      <c r="C22" s="23" t="s">
        <v>130</v>
      </c>
    </row>
    <row r="23" spans="1:3" ht="30.75" thickBot="1" x14ac:dyDescent="0.3">
      <c r="A23" s="21" t="s">
        <v>151</v>
      </c>
      <c r="B23" s="22">
        <v>33000</v>
      </c>
      <c r="C23" s="23" t="s">
        <v>152</v>
      </c>
    </row>
    <row r="24" spans="1:3" ht="30.75" thickBot="1" x14ac:dyDescent="0.3">
      <c r="A24" s="21" t="s">
        <v>123</v>
      </c>
      <c r="B24" s="22">
        <v>30000</v>
      </c>
      <c r="C24" s="23" t="s">
        <v>124</v>
      </c>
    </row>
    <row r="25" spans="1:3" ht="15.75" thickBot="1" x14ac:dyDescent="0.3">
      <c r="A25" s="21" t="s">
        <v>137</v>
      </c>
      <c r="B25" s="22">
        <v>80000</v>
      </c>
      <c r="C25" s="23" t="s">
        <v>138</v>
      </c>
    </row>
    <row r="26" spans="1:3" ht="30.75" thickBot="1" x14ac:dyDescent="0.3">
      <c r="A26" s="21" t="s">
        <v>127</v>
      </c>
      <c r="B26" s="22">
        <v>80000</v>
      </c>
      <c r="C26" s="23" t="s">
        <v>128</v>
      </c>
    </row>
    <row r="27" spans="1:3" ht="15.75" thickBot="1" x14ac:dyDescent="0.3">
      <c r="A27" s="21" t="s">
        <v>131</v>
      </c>
      <c r="B27" s="22">
        <v>30000</v>
      </c>
      <c r="C27" s="23" t="s">
        <v>128</v>
      </c>
    </row>
    <row r="28" spans="1:3" ht="30.75" thickBot="1" x14ac:dyDescent="0.3">
      <c r="A28" s="21" t="s">
        <v>134</v>
      </c>
      <c r="B28" s="22">
        <v>80000</v>
      </c>
      <c r="C28" s="23" t="s">
        <v>128</v>
      </c>
    </row>
    <row r="29" spans="1:3" ht="45.75" thickBot="1" x14ac:dyDescent="0.3">
      <c r="A29" s="21" t="s">
        <v>139</v>
      </c>
      <c r="B29" s="22">
        <v>80000</v>
      </c>
      <c r="C29" s="23" t="s">
        <v>128</v>
      </c>
    </row>
    <row r="30" spans="1:3" ht="15.75" thickBot="1" x14ac:dyDescent="0.3">
      <c r="A30" s="21" t="s">
        <v>140</v>
      </c>
      <c r="B30" s="22">
        <v>100000</v>
      </c>
      <c r="C30" s="23" t="s">
        <v>128</v>
      </c>
    </row>
    <row r="31" spans="1:3" ht="30.75" thickBot="1" x14ac:dyDescent="0.3">
      <c r="A31" s="21" t="s">
        <v>141</v>
      </c>
      <c r="B31" s="22">
        <v>80000</v>
      </c>
      <c r="C31" s="23" t="s">
        <v>128</v>
      </c>
    </row>
    <row r="32" spans="1:3" ht="30.75" thickBot="1" x14ac:dyDescent="0.3">
      <c r="A32" s="21" t="s">
        <v>155</v>
      </c>
      <c r="B32" s="22">
        <v>40000</v>
      </c>
      <c r="C32" s="23" t="s">
        <v>128</v>
      </c>
    </row>
    <row r="33" spans="1:3" ht="30.75" thickBot="1" x14ac:dyDescent="0.3">
      <c r="A33" s="21" t="s">
        <v>163</v>
      </c>
      <c r="B33" s="22">
        <v>70000</v>
      </c>
      <c r="C33" s="23" t="s">
        <v>164</v>
      </c>
    </row>
    <row r="34" spans="1:3" ht="15.75" thickBot="1" x14ac:dyDescent="0.3">
      <c r="A34" s="21" t="s">
        <v>165</v>
      </c>
      <c r="B34" s="22">
        <v>30000</v>
      </c>
      <c r="C34" s="23" t="s">
        <v>164</v>
      </c>
    </row>
    <row r="35" spans="1:3" ht="30.75" thickBot="1" x14ac:dyDescent="0.3">
      <c r="A35" s="21" t="s">
        <v>160</v>
      </c>
      <c r="B35" s="22">
        <v>40000</v>
      </c>
      <c r="C35" s="23" t="s">
        <v>161</v>
      </c>
    </row>
    <row r="36" spans="1:3" ht="30.75" thickBot="1" x14ac:dyDescent="0.3">
      <c r="A36" s="21" t="s">
        <v>162</v>
      </c>
      <c r="B36" s="22">
        <v>60000</v>
      </c>
      <c r="C36" s="23" t="s">
        <v>161</v>
      </c>
    </row>
    <row r="37" spans="1:3" ht="30.75" thickBot="1" x14ac:dyDescent="0.3">
      <c r="A37" s="21" t="s">
        <v>158</v>
      </c>
      <c r="B37" s="22">
        <v>100000</v>
      </c>
      <c r="C37" s="23" t="s">
        <v>159</v>
      </c>
    </row>
    <row r="38" spans="1:3" ht="45.75" thickBot="1" x14ac:dyDescent="0.3">
      <c r="A38" s="21" t="s">
        <v>148</v>
      </c>
      <c r="B38" s="22">
        <v>30000</v>
      </c>
      <c r="C38" s="23" t="s">
        <v>149</v>
      </c>
    </row>
    <row r="39" spans="1:3" ht="25.15" customHeight="1" thickBot="1" x14ac:dyDescent="0.3">
      <c r="A39" s="21" t="s">
        <v>156</v>
      </c>
      <c r="B39" s="22">
        <v>50000</v>
      </c>
      <c r="C39" s="23" t="s">
        <v>149</v>
      </c>
    </row>
    <row r="40" spans="1:3" ht="30.75" thickBot="1" x14ac:dyDescent="0.3">
      <c r="A40" s="21" t="s">
        <v>157</v>
      </c>
      <c r="B40" s="22">
        <v>50000</v>
      </c>
      <c r="C40" s="23" t="s">
        <v>149</v>
      </c>
    </row>
    <row r="41" spans="1:3" x14ac:dyDescent="0.25">
      <c r="B41" s="24">
        <f>SUM(B5:B40)</f>
        <v>2935454</v>
      </c>
    </row>
    <row r="43" spans="1:3" x14ac:dyDescent="0.25">
      <c r="A43" t="s">
        <v>10</v>
      </c>
    </row>
    <row r="45" spans="1:3" x14ac:dyDescent="0.25">
      <c r="A45" t="s">
        <v>11</v>
      </c>
      <c r="B45" t="s">
        <v>12</v>
      </c>
    </row>
    <row r="46" spans="1:3" x14ac:dyDescent="0.25">
      <c r="A46" t="str">
        <f>+C5</f>
        <v>SM Cultura</v>
      </c>
      <c r="B46" s="25">
        <f>+B5+B6+B7</f>
        <v>140000</v>
      </c>
    </row>
    <row r="47" spans="1:3" x14ac:dyDescent="0.25">
      <c r="A47" t="str">
        <f>+C8</f>
        <v>SM Esportes e Lazer</v>
      </c>
      <c r="B47" s="25">
        <f>+B8</f>
        <v>45454</v>
      </c>
    </row>
    <row r="48" spans="1:3" x14ac:dyDescent="0.25">
      <c r="A48" t="str">
        <f>+C9</f>
        <v>SM Pessoa com Deficiência</v>
      </c>
      <c r="B48" s="25">
        <f>+B9</f>
        <v>60000</v>
      </c>
    </row>
    <row r="49" spans="1:2" x14ac:dyDescent="0.25">
      <c r="A49" t="str">
        <f>+C10</f>
        <v>SM Saúde</v>
      </c>
      <c r="B49" s="25">
        <f>+B10+B11+B12</f>
        <v>150000</v>
      </c>
    </row>
    <row r="50" spans="1:2" x14ac:dyDescent="0.25">
      <c r="A50" t="str">
        <f>+C16</f>
        <v>SM Turismo</v>
      </c>
      <c r="B50" s="25">
        <f>SUM(B13:B18)</f>
        <v>1237000</v>
      </c>
    </row>
    <row r="51" spans="1:2" x14ac:dyDescent="0.25">
      <c r="A51" t="str">
        <f>+C19</f>
        <v>Subprefeitura Aricanduva/ Formosa/ Carrão</v>
      </c>
      <c r="B51" s="25">
        <f>+B19</f>
        <v>100000</v>
      </c>
    </row>
    <row r="52" spans="1:2" x14ac:dyDescent="0.25">
      <c r="A52" t="str">
        <f>+C20</f>
        <v>Subprefeitura Casa Verde/ Cachoeirinha</v>
      </c>
      <c r="B52" s="25">
        <f>+B20+B21+B22</f>
        <v>140000</v>
      </c>
    </row>
    <row r="53" spans="1:2" x14ac:dyDescent="0.25">
      <c r="A53" t="str">
        <f>+C23</f>
        <v>Subprefeitura Ipiranga</v>
      </c>
      <c r="B53" s="25">
        <f>+B23</f>
        <v>33000</v>
      </c>
    </row>
    <row r="54" spans="1:2" x14ac:dyDescent="0.25">
      <c r="A54" t="str">
        <f>+C24</f>
        <v>Subprefeitura Lapa</v>
      </c>
      <c r="B54" s="28">
        <f>+B24</f>
        <v>30000</v>
      </c>
    </row>
    <row r="55" spans="1:2" x14ac:dyDescent="0.25">
      <c r="A55" t="str">
        <f>+C25</f>
        <v>Subprefeitura Mooca</v>
      </c>
      <c r="B55" s="25">
        <f>+B25</f>
        <v>80000</v>
      </c>
    </row>
    <row r="56" spans="1:2" x14ac:dyDescent="0.25">
      <c r="A56" t="str">
        <f>+C26</f>
        <v>Subprefeitura Perus</v>
      </c>
      <c r="B56" s="25">
        <f>SUM(B26:B32)</f>
        <v>490000</v>
      </c>
    </row>
    <row r="57" spans="1:2" x14ac:dyDescent="0.25">
      <c r="A57" t="str">
        <f>+C33</f>
        <v>Subprefeitura Pinheiros</v>
      </c>
      <c r="B57" s="25">
        <f>+B33+B34</f>
        <v>100000</v>
      </c>
    </row>
    <row r="58" spans="1:2" x14ac:dyDescent="0.25">
      <c r="A58" t="str">
        <f>+C35</f>
        <v>Subprefeitura Santo Amaro</v>
      </c>
      <c r="B58" s="25">
        <f>+B35+B36</f>
        <v>100000</v>
      </c>
    </row>
    <row r="59" spans="1:2" x14ac:dyDescent="0.25">
      <c r="A59" t="str">
        <f>+C37</f>
        <v>Subprefeitura Sé</v>
      </c>
      <c r="B59" s="25">
        <f>+B37</f>
        <v>100000</v>
      </c>
    </row>
    <row r="60" spans="1:2" x14ac:dyDescent="0.25">
      <c r="A60" t="str">
        <f>+C38</f>
        <v>Subprefeitura Vila Mariana</v>
      </c>
      <c r="B60" s="25">
        <f>+B38+B39+B40</f>
        <v>130000</v>
      </c>
    </row>
    <row r="61" spans="1:2" x14ac:dyDescent="0.25">
      <c r="B61" s="27">
        <f>SUM(B46:B60)</f>
        <v>2935454</v>
      </c>
    </row>
  </sheetData>
  <sortState xmlns:xlrd2="http://schemas.microsoft.com/office/spreadsheetml/2017/richdata2" ref="A5:C41">
    <sortCondition ref="C40"/>
  </sortState>
  <mergeCells count="2">
    <mergeCell ref="A1:C1"/>
    <mergeCell ref="A2:C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2020-03-20T18:16:24Z</dcterms:created>
  <dcterms:modified xsi:type="dcterms:W3CDTF">2020-06-03T13:52:45Z</dcterms:modified>
</cp:coreProperties>
</file>