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E6234C6B-0372-49D8-B41F-08652B7EF756}" xr6:coauthVersionLast="45" xr6:coauthVersionMax="45" xr10:uidLastSave="{00000000-0000-0000-0000-000000000000}"/>
  <bookViews>
    <workbookView xWindow="-120" yWindow="-120" windowWidth="29040" windowHeight="15840" activeTab="3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B31" i="4" l="1"/>
  <c r="A31" i="4"/>
  <c r="B30" i="4"/>
  <c r="A30" i="4"/>
  <c r="A29" i="4"/>
  <c r="B29" i="4"/>
  <c r="B28" i="4"/>
  <c r="A28" i="4"/>
  <c r="B27" i="4"/>
  <c r="A27" i="4"/>
  <c r="B26" i="4"/>
  <c r="B32" i="4" s="1"/>
  <c r="A26" i="4"/>
  <c r="B33" i="3"/>
  <c r="B38" i="3"/>
  <c r="A38" i="3"/>
  <c r="B37" i="3"/>
  <c r="A37" i="3"/>
  <c r="A36" i="3"/>
  <c r="B36" i="3"/>
  <c r="B35" i="3"/>
  <c r="A35" i="3"/>
  <c r="A34" i="3"/>
  <c r="B34" i="3"/>
  <c r="A33" i="3"/>
  <c r="B32" i="3"/>
  <c r="A32" i="3"/>
  <c r="B31" i="3"/>
  <c r="A31" i="3"/>
  <c r="B30" i="3"/>
  <c r="A30" i="3"/>
  <c r="B29" i="3"/>
  <c r="A29" i="3"/>
  <c r="A22" i="2"/>
  <c r="B22" i="2"/>
  <c r="B21" i="2"/>
  <c r="A21" i="2"/>
  <c r="B18" i="2"/>
  <c r="B23" i="2" s="1"/>
  <c r="B20" i="2"/>
  <c r="A20" i="2"/>
  <c r="B19" i="2"/>
  <c r="A19" i="2"/>
  <c r="A18" i="2"/>
  <c r="B39" i="3" l="1"/>
  <c r="B20" i="4"/>
  <c r="B24" i="3"/>
  <c r="B14" i="2"/>
</calcChain>
</file>

<file path=xl/sharedStrings.xml><?xml version="1.0" encoding="utf-8"?>
<sst xmlns="http://schemas.openxmlformats.org/spreadsheetml/2006/main" count="123" uniqueCount="85">
  <si>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</si>
  <si>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</si>
  <si>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</si>
  <si>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</si>
  <si>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</si>
  <si>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</si>
  <si>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</si>
  <si>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OBJETO</t>
  </si>
  <si>
    <t>VALOR</t>
  </si>
  <si>
    <t>ORGÃO EXECUTOR</t>
  </si>
  <si>
    <t>Resumo de Emendas Liberadas por órgão executor</t>
  </si>
  <si>
    <t>órgão Executor</t>
  </si>
  <si>
    <t>Valor</t>
  </si>
  <si>
    <t>TOTAL</t>
  </si>
  <si>
    <t>Emendas ao Orçamento 2017 Liberadas</t>
  </si>
  <si>
    <t>Emendas ao Orçamento 2019 Liberadas</t>
  </si>
  <si>
    <t>Emendas ao Orçamento 2018 Liberadas</t>
  </si>
  <si>
    <t>Orgão Executor</t>
  </si>
  <si>
    <t>ÓRGÃO EXECUTOR</t>
  </si>
  <si>
    <t>Vereador Jair Tatto</t>
  </si>
  <si>
    <t>Implantação de ATI - Academia de Terceira Idade - Mesas de Lazer e Playground - Praça Ângelo Salvador</t>
  </si>
  <si>
    <t>Prefeitura Regional M'Boi Mirim</t>
  </si>
  <si>
    <t>Reforma de Quadra com Implantação de Alambrado e Iluminação na Praça localizada na Avenida Inajar de Souza, Alt. 2108</t>
  </si>
  <si>
    <t>Prefeitura Regional Casa Verde/Cachoeirinha</t>
  </si>
  <si>
    <t>Implantação de Grama Sintética no Campo do Itatinga na Rua Juan Aldama - Jardim Umuarama</t>
  </si>
  <si>
    <t>Prefeitura Regional Cidade Ademar</t>
  </si>
  <si>
    <t>Cobertura de Quadra de Escola de Samba - Rua Luiz Grassman - Jardim Monte Azul</t>
  </si>
  <si>
    <t>Implantação de Academia de Terceira Idade na Rua Bacabinha - Jardim São Joaquim</t>
  </si>
  <si>
    <t>Construção de Quadra Poliesportiva e Implantação de Academia de Terceira Idade - ATI na Rua José Maria da Silva</t>
  </si>
  <si>
    <t>Prefeitura Regional Lapa</t>
  </si>
  <si>
    <t>Implantação de melhorias e reurbanização de viela na Rua Barbosa de Freitas- Viela 20- Parque Novo Santo Amaro</t>
  </si>
  <si>
    <t>Prefeitura Regional do M' Boi Mirim</t>
  </si>
  <si>
    <t>Apoio a realização de diversos eventos do Calendário Municipal da Cidade de São Paulo</t>
  </si>
  <si>
    <t>Secretaria Especial de Relações Governamentais</t>
  </si>
  <si>
    <t>Recursos financeiros para contratação de serviços de estrutura de evento, para a Festa de 25 anos do bairro Balneário São José</t>
  </si>
  <si>
    <t>Apoio para a realização de eventos pequeno, médio e grande porte na cidade de São Paulo</t>
  </si>
  <si>
    <t>Casa Civil</t>
  </si>
  <si>
    <t>Reforma da quadra poliesportiva, localizada na praça Altemar Dutra - Ipiranga</t>
  </si>
  <si>
    <t>Prefeitura Regional do Ipiranga</t>
  </si>
  <si>
    <t>Construção de quadra poliesportiva, academia de terceira idade, playground e pista de cooper na praça Hugo Montel, localizada na rua Celestino Vidal - Jardim Santa Emília</t>
  </si>
  <si>
    <t>Apoio para a realização de eventos de pequeno, médio e grande porte na cidade de São Paulo</t>
  </si>
  <si>
    <t>Revitalização, conservação e manutenção da Praça Joaquim Mendes Santiago e Praça localizada no final da Rua Pico do Marumbi</t>
  </si>
  <si>
    <t>Prefeitura Regional de Sapopemba</t>
  </si>
  <si>
    <t>Revitalização de área e implantação de academia da terceira idade, playground e construção de uma rampa de skate na rua Flutuoso Coelho - Jardim Boa Vista</t>
  </si>
  <si>
    <t>Prefeitura Regional do Butantã</t>
  </si>
  <si>
    <t>Melhorias de bairro na região da Freguesia do Ó e Brasilândia</t>
  </si>
  <si>
    <t>Prefeitura Regional de Freguesia</t>
  </si>
  <si>
    <t>Apoio para a realização do 19° Congressos da União da Juventude Socialista - UJS na cidade de São Paulo.</t>
  </si>
  <si>
    <t>Reurbarnização de escadão na Rua Vicenço Gale, Rua Pedro Francelino dos Santos e Rua Mirian Sete- Jardim Monte Líbano ( Comunidade do Amor)</t>
  </si>
  <si>
    <t>Prefeitura Regional de Cidade Ademar</t>
  </si>
  <si>
    <t>Implantação de Playground na Praça localizada à Rua Dom Frederico Costa- Vila Missionária</t>
  </si>
  <si>
    <t>Construção de Quadra Poliesportiva no Parque Bologne - Rua Polinesia com a Rua Antigo Continente, S/N</t>
  </si>
  <si>
    <t>Prefeitura Regional de M Boi Mirim</t>
  </si>
  <si>
    <t>Implantação de Academia da Terceira Idade e Playground - Rua José Joaquim Esteves- JARDIM SÃO LUIS</t>
  </si>
  <si>
    <t>Implantação de Academia da Terceira Idade - Rua Uacanga, N° 1001 - Jardim Souza</t>
  </si>
  <si>
    <t>Reurbanização do Escadão Comunidade do Bombeiro- Jardim Capela</t>
  </si>
  <si>
    <t>Revitalização de Praça Localizada na Rua Herbert de Arruda Pereira 433-Cidade Pirituba</t>
  </si>
  <si>
    <t>Prefeitura Regional de Pirituba/Jaraguá</t>
  </si>
  <si>
    <t>Implantação de Academia de Terceira Idade na Praça Joaquim Mendes Santos - Jardim Planalto</t>
  </si>
  <si>
    <t>Apoio para contratação de artistas para realização do Projeto Sopa de Letrinhas.</t>
  </si>
  <si>
    <t>Secretaria Municipal de Cultura</t>
  </si>
  <si>
    <t>Readequação de Área Pública - CDC Jardim Miriam , localizada na Rua Angelo Cristianini, s/n - Cidade Julia - CEP: 04424-010</t>
  </si>
  <si>
    <t>Readequação de Próprios Públicos e Colocação de Grama Sintética no CDC Lá Vai Bola - Rua Jean Meyer, 157 - Jardim Das Carmelitas</t>
  </si>
  <si>
    <t>Secretaria Municipal de Esportes e Lazer</t>
  </si>
  <si>
    <t>REFORMA, COMPRA DE MOBILIÁRIO (BANCOS, CADEIRAS, BALANÇAS, MACAS, MESAS) E OUTROS MÓVEIS OU COMPRA DE EQUIPAMENTOS MÉDICOS PARA UBS JARDIM ROMANO LOCALIZADA À RUA RIO MANUEL ALVES, 57 - VILA ITAIM – CEP: 08190-450</t>
  </si>
  <si>
    <t>SM Saúde</t>
  </si>
  <si>
    <t>REFORMA, COMPRA DE MOBILIÁRIO (BANCOS, CADEIRAS, BALANÇAS, MACAS, MESAS) E OUTROS MÓVEIS OU COMPRA DE EQUIPAMENTOS MÉDICOS PARA UBS TRÊS PONTES, LOCALIZADA À RUA CATULÉ, 2-18 - JARDIM SANTA TEREZINHA – CEP08191-350</t>
  </si>
  <si>
    <t>AMPLIAÇÃO DA CAPACIDADE DE ATENDIMENTO NO INSTITUTO DOUTOR SUEL ABUJAMRA LOCALIZADO À RUA TAMANDARÉ, 693 - LIBERDADE - CEP: 01525-001.</t>
  </si>
  <si>
    <t>APOIO A REALIZAÇÃO DE EVENTOS NA CIDADE DE SÃO PAULO</t>
  </si>
  <si>
    <t>SM Turismo</t>
  </si>
  <si>
    <t>REVITALIZAÇÃO DA PRAÇA E IMPLANTAÇÃO DE ATI RUA MÁRCIO AKIRA MIURA - CEP: 05777-110 COM A RUA PRAIA DE CARREIROS - CEP: 05777-130 - VILA NOVA DAS BELEZAS</t>
  </si>
  <si>
    <t>Subprefeitura Campo Limpo</t>
  </si>
  <si>
    <t>CRIAÇÃO DO BUSTO TIÃO CARREIRO E PARDINHO NA PRAÇA JULIO MESQUITA, 90 - CENTRO</t>
  </si>
  <si>
    <t>SM Cultura</t>
  </si>
  <si>
    <t>APOIO AO EVENTO "EXPRESSÕES SONORAS ZONA SUL"</t>
  </si>
  <si>
    <t>APOIO A 8ª MOSTRA ECOFALANTE DE CINEMA AMBIENTAL</t>
  </si>
  <si>
    <t>APOIO AO EVENTO "30 ANOS SEM RAUL SEIXAS".</t>
  </si>
  <si>
    <t>PUBLICAÇÃO DO LIVRO BOCADA FORTE - 20 ANOS</t>
  </si>
  <si>
    <t>APOIO AO "PROJETO VIOLAS EM CANTORIAS - DIÁLOGOS MUSICAIS".</t>
  </si>
  <si>
    <t>APOIO AO DESENVOLVIMENTO RURAL E AGROECOLOGIA - INSTITUTO LAUDENOR</t>
  </si>
  <si>
    <t>SM Desenvolvimento Econômico e Trabalho</t>
  </si>
  <si>
    <t>COMPRA DE MOBILIÁRIO: POLTRONA HOSPITALAR RECLINÁVEL; BERÇO MANUAL HOSPITALAR COM GRADE E CABECEIRA COM COLCHÃO; MESA AUXILIAR DE INOX COM VARANDA E RODÍZIOS; REANIMADOR MANUAL INFANTIL DE SILICONE; LARINGOSCÓPIO INFANTIL COM 
CONJUNTO DE LÂMINAS E OUTROS MÓVEIS OU COMPRA DE EQUIPAMENTOS MÉDICOS 
PARA SUPRIR A DEMANDA DO BLOCO PEDIÁTRICO DO HOSPITAL MUNICIPAL DOUTOR ARTHUR 
RIBEIRO DE SABOYA LOCALIZADO À AVENIDA FRANCISCO DE PAULA QUINTANILHA RIBEIRO, 
860 - JABAQUARA- CEP: 04330-020.</t>
  </si>
  <si>
    <t>INSTITUTO ASSISTÊNCIAL REDE DO BEM DESENVOLVE BRASIL - INAREB. CELEBRAÇÃO E REALIZAÇÃO DE CONVÊNIO DO PROJETO: "EXPERIENCE 2019". TEMA: MAR VERMELHO - DEZ PRAGAS. DIAS: 17,18,19 E 20 OUTUBRO 2019</t>
  </si>
  <si>
    <t>SUPLEMENTAÇÃO E CONSTRUÇÃO DE 2 VESTIÁRIOS, BEM COMO, DE ESPAÇO MULTÍUSO E IMPLANTAÇÃO DE GRAMA SINTÉTICA NO CAMPO DO AVECC-CT, LOCALIZADO NA RUA UMBERTO BÁRBARO, 10 - JARDIM SANTA ETELVINA.</t>
  </si>
  <si>
    <t>Subprefeitura Cidade Tiradentes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</si>
</sst>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\ #,##0.00;[Red]\-&quot;R$&quot;\ #,##0.00"/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&quot;\ #,##0.00"/>
    <numFmt numFmtId="167" formatCode="_-[$R$-416]\ * #,##0.00_-;\-[$R$-416]\ * #,##0.00_-;_-[$R$-416]\ * &quot;-&quot;??_-;_-@_-"/>
    <numFmt numFmtId="168" formatCode="_-* #,##0_-;\-* #,##0_-;_-* &quot;-&quot;??_-;_-@_-"/>
    <numFmt numFmtId="169" formatCode="_-* #,##0.00000_-;\-* #,##0.000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8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0" fillId="3" borderId="4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7" fontId="0" fillId="0" borderId="0" xfId="0" applyNumberFormat="1"/>
    <xf numFmtId="167" fontId="1" fillId="0" borderId="0" xfId="0" applyNumberFormat="1" applyFont="1"/>
    <xf numFmtId="4" fontId="1" fillId="0" borderId="0" xfId="0" applyNumberFormat="1" applyFont="1"/>
    <xf numFmtId="165" fontId="0" fillId="0" borderId="0" xfId="1" applyFont="1"/>
    <xf numFmtId="165" fontId="1" fillId="0" borderId="0" xfId="1" applyFont="1"/>
    <xf numFmtId="168" fontId="0" fillId="0" borderId="0" xfId="2" applyNumberFormat="1" applyFont="1"/>
    <xf numFmtId="43" fontId="0" fillId="0" borderId="0" xfId="2" applyFont="1"/>
    <xf numFmtId="43" fontId="6" fillId="0" borderId="0" xfId="2" applyNumberFormat="1" applyFont="1"/>
    <xf numFmtId="169" fontId="0" fillId="0" borderId="0" xfId="2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'2017'!$A$18:$A$23</c:f>
              <c:strCache>
                <c:ptCount val="6"/>
                <c:pt idx="0">
                  <c:v>Prefeitura Regional M'Boi Mirim</c:v>
                </c:pt>
                <c:pt idx="1">
                  <c:v>Prefeitura Regional Casa Verde/Cachoeirinha</c:v>
                </c:pt>
                <c:pt idx="2">
                  <c:v>Prefeitura Regional Cidade Ademar</c:v>
                </c:pt>
                <c:pt idx="3">
                  <c:v>Prefeitura Regional Lapa</c:v>
                </c:pt>
                <c:pt idx="4">
                  <c:v>Secretaria Especial de Relações Governamentais</c:v>
                </c:pt>
                <c:pt idx="5">
                  <c:v>TOTAL</c:v>
                </c:pt>
              </c:strCache>
            </c:strRef>
          </c:cat>
          <c:val>
            <c:numRef>
              <c:f>'2017'!$B$18:$B$23</c:f>
              <c:numCache>
                <c:formatCode>_-[$R$-416]\ * #,##0.00_-;\-[$R$-416]\ * #,##0.00_-;_-[$R$-416]\ * "-"??_-;_-@_-</c:formatCode>
                <c:ptCount val="6"/>
                <c:pt idx="0">
                  <c:v>630000</c:v>
                </c:pt>
                <c:pt idx="1">
                  <c:v>100000</c:v>
                </c:pt>
                <c:pt idx="2">
                  <c:v>900000</c:v>
                </c:pt>
                <c:pt idx="3">
                  <c:v>150000</c:v>
                </c:pt>
                <c:pt idx="4">
                  <c:v>120000</c:v>
                </c:pt>
                <c:pt idx="5">
                  <c:v>1900000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R$-416]\ * #,##0.00_-;\-[$R$-416]\ * #,##0.00_-;_-[$R$-416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'2018'!$A$29:$A$39</c:f>
              <c:strCache>
                <c:ptCount val="11"/>
                <c:pt idx="0">
                  <c:v>Casa Civil</c:v>
                </c:pt>
                <c:pt idx="1">
                  <c:v>Prefeitura Regional de Cidade Ademar</c:v>
                </c:pt>
                <c:pt idx="2">
                  <c:v>Prefeitura Regional de Freguesia</c:v>
                </c:pt>
                <c:pt idx="3">
                  <c:v>Prefeitura Regional de M Boi Mirim</c:v>
                </c:pt>
                <c:pt idx="4">
                  <c:v>Prefeitura Regional de Pirituba/Jaraguá</c:v>
                </c:pt>
                <c:pt idx="5">
                  <c:v>Prefeitura Regional de Sapopemba</c:v>
                </c:pt>
                <c:pt idx="6">
                  <c:v>Prefeitura Regional do Butantã</c:v>
                </c:pt>
                <c:pt idx="7">
                  <c:v>Prefeitura Regional do Ipiranga</c:v>
                </c:pt>
                <c:pt idx="8">
                  <c:v>Secretaria Municipal de Cultura</c:v>
                </c:pt>
                <c:pt idx="9">
                  <c:v>Secretaria Municipal de Esportes e Lazer</c:v>
                </c:pt>
                <c:pt idx="10">
                  <c:v>TOTAL</c:v>
                </c:pt>
              </c:strCache>
            </c:strRef>
          </c:cat>
          <c:val>
            <c:numRef>
              <c:f>'2018'!$B$29:$B$39</c:f>
              <c:numCache>
                <c:formatCode>_-"R$"* #,##0.00_-;\-"R$"* #,##0.00_-;_-"R$"* "-"??_-;_-@_-</c:formatCode>
                <c:ptCount val="11"/>
                <c:pt idx="0">
                  <c:v>400000</c:v>
                </c:pt>
                <c:pt idx="1">
                  <c:v>330000</c:v>
                </c:pt>
                <c:pt idx="2">
                  <c:v>100000</c:v>
                </c:pt>
                <c:pt idx="3">
                  <c:v>310000</c:v>
                </c:pt>
                <c:pt idx="4">
                  <c:v>80000</c:v>
                </c:pt>
                <c:pt idx="5">
                  <c:v>110000</c:v>
                </c:pt>
                <c:pt idx="6">
                  <c:v>50000</c:v>
                </c:pt>
                <c:pt idx="7">
                  <c:v>40000</c:v>
                </c:pt>
                <c:pt idx="8">
                  <c:v>350000</c:v>
                </c:pt>
                <c:pt idx="9">
                  <c:v>545454</c:v>
                </c:pt>
                <c:pt idx="10">
                  <c:v>2315454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'2019'!$A$26:$A$32</c:f>
              <c:strCache>
                <c:ptCount val="7"/>
                <c:pt idx="0">
                  <c:v>SM Saúde</c:v>
                </c:pt>
                <c:pt idx="1">
                  <c:v>SM Cultura</c:v>
                </c:pt>
                <c:pt idx="2">
                  <c:v>SM Desenvolvimento Econômico e Trabalho</c:v>
                </c:pt>
                <c:pt idx="3">
                  <c:v>SM Turismo</c:v>
                </c:pt>
                <c:pt idx="4">
                  <c:v>Subprefeitura Campo Limpo</c:v>
                </c:pt>
                <c:pt idx="5">
                  <c:v>Subprefeitura Cidade Tiradentes</c:v>
                </c:pt>
                <c:pt idx="6">
                  <c:v>TOTAL</c:v>
                </c:pt>
              </c:strCache>
            </c:strRef>
          </c:cat>
          <c:val>
            <c:numRef>
              <c:f>'2019'!$B$26:$B$32</c:f>
              <c:numCache>
                <c:formatCode>#,##0.00</c:formatCode>
                <c:ptCount val="7"/>
                <c:pt idx="0">
                  <c:v>730000</c:v>
                </c:pt>
                <c:pt idx="1">
                  <c:v>620000</c:v>
                </c:pt>
                <c:pt idx="2">
                  <c:v>50000</c:v>
                </c:pt>
                <c:pt idx="3">
                  <c:v>100000</c:v>
                </c:pt>
                <c:pt idx="4">
                  <c:v>990000</c:v>
                </c:pt>
                <c:pt idx="5">
                  <c:v>300000</c:v>
                </c:pt>
                <c:pt idx="6">
                  <c:v>2790000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16</xdr:row>
      <xdr:rowOff>7619</xdr:rowOff>
    </xdr:from>
    <xdr:to>
      <xdr:col>7</xdr:col>
      <xdr:colOff>85725</xdr:colOff>
      <xdr:row>28</xdr:row>
      <xdr:rowOff>174306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26</xdr:row>
      <xdr:rowOff>161925</xdr:rowOff>
    </xdr:from>
    <xdr:to>
      <xdr:col>8</xdr:col>
      <xdr:colOff>0</xdr:colOff>
      <xdr:row>42</xdr:row>
      <xdr:rowOff>60961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21</xdr:row>
      <xdr:rowOff>90487</xdr:rowOff>
    </xdr:from>
    <xdr:to>
      <xdr:col>9</xdr:col>
      <xdr:colOff>76200</xdr:colOff>
      <xdr:row>35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N216"/>
  <sheetViews>
    <sheetView zoomScaleNormal="100" workbookViewId="0">
      <selection activeCell="H11" sqref="H11"/>
    </sheetView>
  </sheetViews>
  <sheetFormatPr defaultRowHeight="15" x14ac:dyDescent="0.25"/>
  <cols>
    <col min="3" max="3" width="20" customWidth="1"/>
    <col min="5" max="5" width="14.85546875" customWidth="1"/>
    <col min="7" max="7" width="14" customWidth="1"/>
    <col min="8" max="8" width="17" customWidth="1"/>
  </cols>
  <sheetData>
    <row r="1" spans="1:14" x14ac:dyDescent="0.25">
      <c r="A1" s="38" t="s">
        <v>19</v>
      </c>
      <c r="B1" s="38"/>
      <c r="C1" s="38"/>
      <c r="D1" s="38"/>
      <c r="E1" s="38"/>
      <c r="F1" s="38"/>
      <c r="G1" s="38"/>
    </row>
    <row r="2" spans="1:14" x14ac:dyDescent="0.25">
      <c r="A2" s="38" t="s">
        <v>0</v>
      </c>
      <c r="B2" s="38"/>
      <c r="C2" s="38"/>
      <c r="D2" s="38"/>
      <c r="E2" s="38"/>
      <c r="F2" s="38"/>
      <c r="G2" s="38"/>
    </row>
    <row r="4" spans="1:14" x14ac:dyDescent="0.25">
      <c r="B4" s="36" t="s">
        <v>1</v>
      </c>
      <c r="C4" s="37"/>
      <c r="D4" s="36" t="s">
        <v>4</v>
      </c>
      <c r="E4" s="37"/>
      <c r="F4" s="36" t="s">
        <v>5</v>
      </c>
      <c r="G4" s="37"/>
    </row>
    <row r="5" spans="1:14" x14ac:dyDescent="0.25">
      <c r="A5" s="8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L5" s="32"/>
      <c r="M5" s="32"/>
      <c r="N5" s="32"/>
    </row>
    <row r="6" spans="1:14" x14ac:dyDescent="0.25">
      <c r="A6" s="3">
        <v>2017</v>
      </c>
      <c r="B6" s="13">
        <v>118</v>
      </c>
      <c r="C6" s="11">
        <v>90753000</v>
      </c>
      <c r="D6" s="13">
        <v>15</v>
      </c>
      <c r="E6" s="11">
        <v>3000000</v>
      </c>
      <c r="F6" s="13">
        <v>9</v>
      </c>
      <c r="G6" s="11">
        <v>1900000</v>
      </c>
      <c r="L6" s="32"/>
      <c r="M6" s="32"/>
      <c r="N6" s="32"/>
    </row>
    <row r="7" spans="1:14" x14ac:dyDescent="0.25">
      <c r="A7" s="3">
        <v>2018</v>
      </c>
      <c r="B7" s="13">
        <v>187</v>
      </c>
      <c r="C7" s="11">
        <f>3704335.52642*1000</f>
        <v>3704335526.4200001</v>
      </c>
      <c r="D7" s="13">
        <v>27</v>
      </c>
      <c r="E7" s="11">
        <v>3000000</v>
      </c>
      <c r="F7" s="13">
        <v>19</v>
      </c>
      <c r="G7" s="11">
        <v>2315454</v>
      </c>
      <c r="L7" s="32"/>
      <c r="M7" s="32"/>
      <c r="N7" s="32"/>
    </row>
    <row r="8" spans="1:14" x14ac:dyDescent="0.25">
      <c r="A8" s="3">
        <v>2019</v>
      </c>
      <c r="B8" s="13">
        <v>190</v>
      </c>
      <c r="C8" s="11">
        <f>4087936.7654*1000</f>
        <v>4087936765.4000001</v>
      </c>
      <c r="D8" s="13">
        <v>50</v>
      </c>
      <c r="E8" s="11">
        <v>4450000</v>
      </c>
      <c r="F8" s="13">
        <v>15</v>
      </c>
      <c r="G8" s="11">
        <v>2790000</v>
      </c>
      <c r="L8" s="32"/>
      <c r="M8" s="32"/>
      <c r="N8" s="32"/>
    </row>
    <row r="9" spans="1:14" x14ac:dyDescent="0.25">
      <c r="A9" s="14">
        <v>2020</v>
      </c>
      <c r="B9" s="12"/>
      <c r="C9" s="11"/>
      <c r="D9" s="12"/>
      <c r="E9" s="11"/>
      <c r="F9" s="13"/>
      <c r="G9" s="11"/>
      <c r="L9" s="32"/>
      <c r="M9" s="32"/>
      <c r="N9" s="32"/>
    </row>
    <row r="10" spans="1:14" x14ac:dyDescent="0.25">
      <c r="L10" s="32"/>
      <c r="M10" s="32"/>
      <c r="N10" s="32"/>
    </row>
    <row r="11" spans="1:14" x14ac:dyDescent="0.25">
      <c r="H11" s="33"/>
      <c r="L11" s="32"/>
      <c r="M11" s="32"/>
      <c r="N11" s="32"/>
    </row>
    <row r="12" spans="1:14" x14ac:dyDescent="0.25">
      <c r="H12" s="33"/>
      <c r="L12" s="32"/>
      <c r="M12" s="32"/>
      <c r="N12" s="32"/>
    </row>
    <row r="13" spans="1:14" x14ac:dyDescent="0.25">
      <c r="H13" s="33"/>
      <c r="L13" s="32"/>
      <c r="M13" s="32"/>
      <c r="N13" s="32"/>
    </row>
    <row r="14" spans="1:14" x14ac:dyDescent="0.25">
      <c r="H14" s="33"/>
      <c r="L14" s="32"/>
      <c r="M14" s="32"/>
      <c r="N14" s="32"/>
    </row>
    <row r="15" spans="1:14" x14ac:dyDescent="0.25">
      <c r="H15" s="33"/>
      <c r="L15" s="32"/>
      <c r="M15" s="32"/>
      <c r="N15" s="32"/>
    </row>
    <row r="16" spans="1:14" x14ac:dyDescent="0.25">
      <c r="H16" s="33"/>
      <c r="L16" s="32"/>
      <c r="M16" s="32"/>
      <c r="N16" s="32"/>
    </row>
    <row r="17" spans="8:14" x14ac:dyDescent="0.25">
      <c r="H17" s="33"/>
      <c r="L17" s="32"/>
      <c r="M17" s="32"/>
      <c r="N17" s="32"/>
    </row>
    <row r="18" spans="8:14" x14ac:dyDescent="0.25">
      <c r="H18" s="33"/>
      <c r="L18" s="32"/>
      <c r="M18" s="32"/>
      <c r="N18" s="32"/>
    </row>
    <row r="19" spans="8:14" x14ac:dyDescent="0.25">
      <c r="H19" s="33"/>
      <c r="L19" s="32"/>
      <c r="M19" s="32"/>
      <c r="N19" s="32"/>
    </row>
    <row r="20" spans="8:14" x14ac:dyDescent="0.25">
      <c r="H20" s="33"/>
      <c r="L20" s="32"/>
      <c r="M20" s="32"/>
      <c r="N20" s="32"/>
    </row>
    <row r="21" spans="8:14" x14ac:dyDescent="0.25">
      <c r="H21" s="33"/>
      <c r="L21" s="32"/>
      <c r="M21" s="32"/>
      <c r="N21" s="32"/>
    </row>
    <row r="22" spans="8:14" x14ac:dyDescent="0.25">
      <c r="H22" s="33"/>
      <c r="L22" s="32"/>
      <c r="M22" s="32"/>
      <c r="N22" s="32"/>
    </row>
    <row r="23" spans="8:14" x14ac:dyDescent="0.25">
      <c r="H23" s="33"/>
      <c r="L23" s="32"/>
      <c r="M23" s="32"/>
      <c r="N23" s="32"/>
    </row>
    <row r="24" spans="8:14" x14ac:dyDescent="0.25">
      <c r="H24" s="33"/>
      <c r="L24" s="32"/>
      <c r="M24" s="32"/>
      <c r="N24" s="32"/>
    </row>
    <row r="25" spans="8:14" x14ac:dyDescent="0.25">
      <c r="H25" s="33"/>
      <c r="L25" s="32"/>
      <c r="M25" s="32"/>
      <c r="N25" s="32"/>
    </row>
    <row r="26" spans="8:14" x14ac:dyDescent="0.25">
      <c r="H26" s="33"/>
      <c r="L26" s="32"/>
      <c r="M26" s="32"/>
      <c r="N26" s="32"/>
    </row>
    <row r="27" spans="8:14" x14ac:dyDescent="0.25">
      <c r="H27" s="33"/>
      <c r="L27" s="32"/>
      <c r="M27" s="32"/>
      <c r="N27" s="32"/>
    </row>
    <row r="28" spans="8:14" x14ac:dyDescent="0.25">
      <c r="H28" s="33"/>
      <c r="L28" s="32"/>
      <c r="M28" s="32"/>
      <c r="N28" s="32"/>
    </row>
    <row r="29" spans="8:14" x14ac:dyDescent="0.25">
      <c r="H29" s="33"/>
      <c r="L29" s="32"/>
      <c r="M29" s="32"/>
      <c r="N29" s="32"/>
    </row>
    <row r="30" spans="8:14" x14ac:dyDescent="0.25">
      <c r="H30" s="33"/>
      <c r="L30" s="32"/>
      <c r="M30" s="32"/>
      <c r="N30" s="32"/>
    </row>
    <row r="31" spans="8:14" x14ac:dyDescent="0.25">
      <c r="H31" s="33"/>
      <c r="L31" s="32"/>
      <c r="M31" s="32"/>
      <c r="N31" s="32"/>
    </row>
    <row r="32" spans="8:14" x14ac:dyDescent="0.25">
      <c r="H32" s="33"/>
      <c r="L32" s="32"/>
      <c r="M32" s="32"/>
      <c r="N32" s="32"/>
    </row>
    <row r="33" spans="8:14" x14ac:dyDescent="0.25">
      <c r="H33" s="33"/>
      <c r="L33" s="32"/>
      <c r="M33" s="32"/>
      <c r="N33" s="32"/>
    </row>
    <row r="34" spans="8:14" x14ac:dyDescent="0.25">
      <c r="H34" s="33"/>
      <c r="L34" s="32"/>
      <c r="M34" s="32"/>
      <c r="N34" s="32"/>
    </row>
    <row r="35" spans="8:14" x14ac:dyDescent="0.25">
      <c r="H35" s="33"/>
      <c r="L35" s="32"/>
      <c r="M35" s="32"/>
      <c r="N35" s="32"/>
    </row>
    <row r="36" spans="8:14" x14ac:dyDescent="0.25">
      <c r="H36" s="33"/>
      <c r="L36" s="32"/>
      <c r="M36" s="32"/>
      <c r="N36" s="32"/>
    </row>
    <row r="37" spans="8:14" x14ac:dyDescent="0.25">
      <c r="H37" s="33"/>
      <c r="L37" s="32"/>
      <c r="M37" s="32"/>
      <c r="N37" s="32"/>
    </row>
    <row r="38" spans="8:14" x14ac:dyDescent="0.25">
      <c r="H38" s="33"/>
      <c r="L38" s="32"/>
      <c r="M38" s="32"/>
      <c r="N38" s="32"/>
    </row>
    <row r="39" spans="8:14" x14ac:dyDescent="0.25">
      <c r="H39" s="33"/>
      <c r="L39" s="32"/>
      <c r="M39" s="32"/>
      <c r="N39" s="32"/>
    </row>
    <row r="40" spans="8:14" x14ac:dyDescent="0.25">
      <c r="H40" s="33"/>
      <c r="L40" s="32"/>
      <c r="M40" s="32"/>
      <c r="N40" s="32"/>
    </row>
    <row r="41" spans="8:14" x14ac:dyDescent="0.25">
      <c r="H41" s="33"/>
      <c r="L41" s="32"/>
      <c r="M41" s="32"/>
      <c r="N41" s="32"/>
    </row>
    <row r="42" spans="8:14" x14ac:dyDescent="0.25">
      <c r="H42" s="33"/>
      <c r="L42" s="32"/>
      <c r="M42" s="32"/>
      <c r="N42" s="32"/>
    </row>
    <row r="43" spans="8:14" x14ac:dyDescent="0.25">
      <c r="H43" s="33"/>
      <c r="L43" s="32"/>
      <c r="M43" s="32"/>
      <c r="N43" s="32"/>
    </row>
    <row r="44" spans="8:14" x14ac:dyDescent="0.25">
      <c r="H44" s="33"/>
      <c r="L44" s="32"/>
      <c r="M44" s="32"/>
      <c r="N44" s="32"/>
    </row>
    <row r="45" spans="8:14" x14ac:dyDescent="0.25">
      <c r="H45" s="33"/>
      <c r="L45" s="32"/>
      <c r="M45" s="32"/>
      <c r="N45" s="32"/>
    </row>
    <row r="46" spans="8:14" x14ac:dyDescent="0.25">
      <c r="H46" s="33"/>
      <c r="L46" s="32"/>
      <c r="M46" s="32"/>
      <c r="N46" s="32"/>
    </row>
    <row r="47" spans="8:14" x14ac:dyDescent="0.25">
      <c r="H47" s="33"/>
      <c r="L47" s="32"/>
      <c r="M47" s="32"/>
      <c r="N47" s="32"/>
    </row>
    <row r="48" spans="8:14" x14ac:dyDescent="0.25">
      <c r="H48" s="33"/>
      <c r="L48" s="32"/>
      <c r="M48" s="32"/>
      <c r="N48" s="32"/>
    </row>
    <row r="49" spans="8:14" x14ac:dyDescent="0.25">
      <c r="H49" s="33"/>
      <c r="L49" s="32"/>
      <c r="M49" s="32"/>
      <c r="N49" s="32"/>
    </row>
    <row r="50" spans="8:14" x14ac:dyDescent="0.25">
      <c r="H50" s="33"/>
      <c r="L50" s="32"/>
      <c r="M50" s="32"/>
      <c r="N50" s="32"/>
    </row>
    <row r="51" spans="8:14" x14ac:dyDescent="0.25">
      <c r="H51" s="33"/>
      <c r="L51" s="32"/>
      <c r="M51" s="32"/>
      <c r="N51" s="32"/>
    </row>
    <row r="52" spans="8:14" x14ac:dyDescent="0.25">
      <c r="H52" s="33"/>
      <c r="L52" s="32"/>
      <c r="M52" s="32"/>
      <c r="N52" s="32"/>
    </row>
    <row r="53" spans="8:14" x14ac:dyDescent="0.25">
      <c r="H53" s="33"/>
      <c r="L53" s="32"/>
      <c r="M53" s="32"/>
      <c r="N53" s="32"/>
    </row>
    <row r="54" spans="8:14" x14ac:dyDescent="0.25">
      <c r="H54" s="33"/>
      <c r="L54" s="32"/>
      <c r="M54" s="32"/>
      <c r="N54" s="32"/>
    </row>
    <row r="55" spans="8:14" x14ac:dyDescent="0.25">
      <c r="H55" s="33"/>
      <c r="L55" s="32"/>
      <c r="M55" s="32"/>
      <c r="N55" s="32"/>
    </row>
    <row r="56" spans="8:14" x14ac:dyDescent="0.25">
      <c r="H56" s="33"/>
      <c r="L56" s="32"/>
      <c r="M56" s="32"/>
      <c r="N56" s="32"/>
    </row>
    <row r="57" spans="8:14" x14ac:dyDescent="0.25">
      <c r="H57" s="33"/>
      <c r="L57" s="32"/>
      <c r="M57" s="32"/>
      <c r="N57" s="32"/>
    </row>
    <row r="58" spans="8:14" x14ac:dyDescent="0.25">
      <c r="H58" s="33"/>
      <c r="L58" s="32"/>
      <c r="M58" s="32"/>
      <c r="N58" s="32"/>
    </row>
    <row r="59" spans="8:14" x14ac:dyDescent="0.25">
      <c r="H59" s="33"/>
      <c r="L59" s="32"/>
      <c r="M59" s="32"/>
      <c r="N59" s="32"/>
    </row>
    <row r="60" spans="8:14" x14ac:dyDescent="0.25">
      <c r="H60" s="33"/>
    </row>
    <row r="61" spans="8:14" x14ac:dyDescent="0.25">
      <c r="H61" s="33"/>
    </row>
    <row r="62" spans="8:14" x14ac:dyDescent="0.25">
      <c r="H62" s="33"/>
    </row>
    <row r="63" spans="8:14" x14ac:dyDescent="0.25">
      <c r="H63" s="33"/>
    </row>
    <row r="64" spans="8:14" x14ac:dyDescent="0.25">
      <c r="H64" s="33"/>
    </row>
    <row r="65" spans="8:8" x14ac:dyDescent="0.25">
      <c r="H65" s="33"/>
    </row>
    <row r="66" spans="8:8" x14ac:dyDescent="0.25">
      <c r="H66" s="33"/>
    </row>
    <row r="67" spans="8:8" x14ac:dyDescent="0.25">
      <c r="H67" s="33"/>
    </row>
    <row r="68" spans="8:8" x14ac:dyDescent="0.25">
      <c r="H68" s="33"/>
    </row>
    <row r="69" spans="8:8" x14ac:dyDescent="0.25">
      <c r="H69" s="33"/>
    </row>
    <row r="70" spans="8:8" x14ac:dyDescent="0.25">
      <c r="H70" s="33"/>
    </row>
    <row r="71" spans="8:8" x14ac:dyDescent="0.25">
      <c r="H71" s="33"/>
    </row>
    <row r="72" spans="8:8" x14ac:dyDescent="0.25">
      <c r="H72" s="33"/>
    </row>
    <row r="73" spans="8:8" x14ac:dyDescent="0.25">
      <c r="H73" s="33"/>
    </row>
    <row r="74" spans="8:8" x14ac:dyDescent="0.25">
      <c r="H74" s="33"/>
    </row>
    <row r="75" spans="8:8" x14ac:dyDescent="0.25">
      <c r="H75" s="33"/>
    </row>
    <row r="76" spans="8:8" x14ac:dyDescent="0.25">
      <c r="H76" s="33"/>
    </row>
    <row r="77" spans="8:8" x14ac:dyDescent="0.25">
      <c r="H77" s="33"/>
    </row>
    <row r="78" spans="8:8" x14ac:dyDescent="0.25">
      <c r="H78" s="33"/>
    </row>
    <row r="79" spans="8:8" x14ac:dyDescent="0.25">
      <c r="H79" s="33"/>
    </row>
    <row r="80" spans="8:8" x14ac:dyDescent="0.25">
      <c r="H80" s="33"/>
    </row>
    <row r="81" spans="8:8" x14ac:dyDescent="0.25">
      <c r="H81" s="33"/>
    </row>
    <row r="82" spans="8:8" x14ac:dyDescent="0.25">
      <c r="H82" s="33"/>
    </row>
    <row r="83" spans="8:8" x14ac:dyDescent="0.25">
      <c r="H83" s="33"/>
    </row>
    <row r="84" spans="8:8" x14ac:dyDescent="0.25">
      <c r="H84" s="33"/>
    </row>
    <row r="85" spans="8:8" x14ac:dyDescent="0.25">
      <c r="H85" s="33"/>
    </row>
    <row r="86" spans="8:8" x14ac:dyDescent="0.25">
      <c r="H86" s="33"/>
    </row>
    <row r="87" spans="8:8" x14ac:dyDescent="0.25">
      <c r="H87" s="33"/>
    </row>
    <row r="88" spans="8:8" x14ac:dyDescent="0.25">
      <c r="H88" s="33"/>
    </row>
    <row r="89" spans="8:8" x14ac:dyDescent="0.25">
      <c r="H89" s="33"/>
    </row>
    <row r="90" spans="8:8" x14ac:dyDescent="0.25">
      <c r="H90" s="33"/>
    </row>
    <row r="91" spans="8:8" x14ac:dyDescent="0.25">
      <c r="H91" s="33"/>
    </row>
    <row r="92" spans="8:8" x14ac:dyDescent="0.25">
      <c r="H92" s="33"/>
    </row>
    <row r="93" spans="8:8" x14ac:dyDescent="0.25">
      <c r="H93" s="33"/>
    </row>
    <row r="94" spans="8:8" x14ac:dyDescent="0.25">
      <c r="H94" s="33"/>
    </row>
    <row r="95" spans="8:8" x14ac:dyDescent="0.25">
      <c r="H95" s="33"/>
    </row>
    <row r="96" spans="8:8" x14ac:dyDescent="0.25">
      <c r="H96" s="33"/>
    </row>
    <row r="97" spans="8:8" x14ac:dyDescent="0.25">
      <c r="H97" s="33"/>
    </row>
    <row r="98" spans="8:8" x14ac:dyDescent="0.25">
      <c r="H98" s="33"/>
    </row>
    <row r="99" spans="8:8" x14ac:dyDescent="0.25">
      <c r="H99" s="33"/>
    </row>
    <row r="100" spans="8:8" x14ac:dyDescent="0.25">
      <c r="H100" s="33"/>
    </row>
    <row r="101" spans="8:8" x14ac:dyDescent="0.25">
      <c r="H101" s="33"/>
    </row>
    <row r="102" spans="8:8" x14ac:dyDescent="0.25">
      <c r="H102" s="33"/>
    </row>
    <row r="103" spans="8:8" x14ac:dyDescent="0.25">
      <c r="H103" s="33"/>
    </row>
    <row r="104" spans="8:8" x14ac:dyDescent="0.25">
      <c r="H104" s="33"/>
    </row>
    <row r="105" spans="8:8" x14ac:dyDescent="0.25">
      <c r="H105" s="33"/>
    </row>
    <row r="106" spans="8:8" x14ac:dyDescent="0.25">
      <c r="H106" s="33"/>
    </row>
    <row r="107" spans="8:8" x14ac:dyDescent="0.25">
      <c r="H107" s="33"/>
    </row>
    <row r="108" spans="8:8" x14ac:dyDescent="0.25">
      <c r="H108" s="33"/>
    </row>
    <row r="109" spans="8:8" x14ac:dyDescent="0.25">
      <c r="H109" s="33"/>
    </row>
    <row r="110" spans="8:8" x14ac:dyDescent="0.25">
      <c r="H110" s="33"/>
    </row>
    <row r="111" spans="8:8" x14ac:dyDescent="0.25">
      <c r="H111" s="33"/>
    </row>
    <row r="112" spans="8:8" x14ac:dyDescent="0.25">
      <c r="H112" s="33"/>
    </row>
    <row r="113" spans="8:8" x14ac:dyDescent="0.25">
      <c r="H113" s="33"/>
    </row>
    <row r="114" spans="8:8" x14ac:dyDescent="0.25">
      <c r="H114" s="33"/>
    </row>
    <row r="115" spans="8:8" x14ac:dyDescent="0.25">
      <c r="H115" s="33"/>
    </row>
    <row r="116" spans="8:8" x14ac:dyDescent="0.25">
      <c r="H116" s="33"/>
    </row>
    <row r="117" spans="8:8" x14ac:dyDescent="0.25">
      <c r="H117" s="33"/>
    </row>
    <row r="118" spans="8:8" x14ac:dyDescent="0.25">
      <c r="H118" s="33"/>
    </row>
    <row r="119" spans="8:8" x14ac:dyDescent="0.25">
      <c r="H119" s="33"/>
    </row>
    <row r="120" spans="8:8" x14ac:dyDescent="0.25">
      <c r="H120" s="33"/>
    </row>
    <row r="121" spans="8:8" x14ac:dyDescent="0.25">
      <c r="H121" s="33"/>
    </row>
    <row r="122" spans="8:8" x14ac:dyDescent="0.25">
      <c r="H122" s="33"/>
    </row>
    <row r="123" spans="8:8" x14ac:dyDescent="0.25">
      <c r="H123" s="33"/>
    </row>
    <row r="124" spans="8:8" x14ac:dyDescent="0.25">
      <c r="H124" s="33"/>
    </row>
    <row r="125" spans="8:8" x14ac:dyDescent="0.25">
      <c r="H125" s="33"/>
    </row>
    <row r="126" spans="8:8" x14ac:dyDescent="0.25">
      <c r="H126" s="33"/>
    </row>
    <row r="127" spans="8:8" x14ac:dyDescent="0.25">
      <c r="H127" s="33"/>
    </row>
    <row r="128" spans="8:8" x14ac:dyDescent="0.25">
      <c r="H128" s="33"/>
    </row>
    <row r="129" spans="8:8" x14ac:dyDescent="0.25">
      <c r="H129" s="33"/>
    </row>
    <row r="130" spans="8:8" x14ac:dyDescent="0.25">
      <c r="H130" s="33"/>
    </row>
    <row r="131" spans="8:8" x14ac:dyDescent="0.25">
      <c r="H131" s="33"/>
    </row>
    <row r="132" spans="8:8" x14ac:dyDescent="0.25">
      <c r="H132" s="33"/>
    </row>
    <row r="133" spans="8:8" x14ac:dyDescent="0.25">
      <c r="H133" s="33"/>
    </row>
    <row r="134" spans="8:8" x14ac:dyDescent="0.25">
      <c r="H134" s="33"/>
    </row>
    <row r="135" spans="8:8" x14ac:dyDescent="0.25">
      <c r="H135" s="33"/>
    </row>
    <row r="136" spans="8:8" x14ac:dyDescent="0.25">
      <c r="H136" s="33"/>
    </row>
    <row r="137" spans="8:8" x14ac:dyDescent="0.25">
      <c r="H137" s="33"/>
    </row>
    <row r="138" spans="8:8" x14ac:dyDescent="0.25">
      <c r="H138" s="33"/>
    </row>
    <row r="139" spans="8:8" x14ac:dyDescent="0.25">
      <c r="H139" s="33"/>
    </row>
    <row r="140" spans="8:8" x14ac:dyDescent="0.25">
      <c r="H140" s="33"/>
    </row>
    <row r="141" spans="8:8" x14ac:dyDescent="0.25">
      <c r="H141" s="33"/>
    </row>
    <row r="142" spans="8:8" x14ac:dyDescent="0.25">
      <c r="H142" s="33"/>
    </row>
    <row r="143" spans="8:8" x14ac:dyDescent="0.25">
      <c r="H143" s="33"/>
    </row>
    <row r="144" spans="8:8" x14ac:dyDescent="0.25">
      <c r="H144" s="33"/>
    </row>
    <row r="145" spans="8:8" x14ac:dyDescent="0.25">
      <c r="H145" s="33"/>
    </row>
    <row r="146" spans="8:8" x14ac:dyDescent="0.25">
      <c r="H146" s="33"/>
    </row>
    <row r="147" spans="8:8" x14ac:dyDescent="0.25">
      <c r="H147" s="33"/>
    </row>
    <row r="148" spans="8:8" x14ac:dyDescent="0.25">
      <c r="H148" s="33"/>
    </row>
    <row r="149" spans="8:8" x14ac:dyDescent="0.25">
      <c r="H149" s="33"/>
    </row>
    <row r="150" spans="8:8" x14ac:dyDescent="0.25">
      <c r="H150" s="33"/>
    </row>
    <row r="151" spans="8:8" x14ac:dyDescent="0.25">
      <c r="H151" s="33"/>
    </row>
    <row r="152" spans="8:8" x14ac:dyDescent="0.25">
      <c r="H152" s="33"/>
    </row>
    <row r="153" spans="8:8" x14ac:dyDescent="0.25">
      <c r="H153" s="33"/>
    </row>
    <row r="154" spans="8:8" x14ac:dyDescent="0.25">
      <c r="H154" s="33"/>
    </row>
    <row r="155" spans="8:8" x14ac:dyDescent="0.25">
      <c r="H155" s="33"/>
    </row>
    <row r="156" spans="8:8" x14ac:dyDescent="0.25">
      <c r="H156" s="33"/>
    </row>
    <row r="157" spans="8:8" x14ac:dyDescent="0.25">
      <c r="H157" s="33"/>
    </row>
    <row r="158" spans="8:8" x14ac:dyDescent="0.25">
      <c r="H158" s="33"/>
    </row>
    <row r="159" spans="8:8" x14ac:dyDescent="0.25">
      <c r="H159" s="33"/>
    </row>
    <row r="160" spans="8:8" x14ac:dyDescent="0.25">
      <c r="H160" s="33"/>
    </row>
    <row r="161" spans="8:8" x14ac:dyDescent="0.25">
      <c r="H161" s="33"/>
    </row>
    <row r="162" spans="8:8" x14ac:dyDescent="0.25">
      <c r="H162" s="33"/>
    </row>
    <row r="163" spans="8:8" x14ac:dyDescent="0.25">
      <c r="H163" s="33"/>
    </row>
    <row r="164" spans="8:8" x14ac:dyDescent="0.25">
      <c r="H164" s="33"/>
    </row>
    <row r="165" spans="8:8" x14ac:dyDescent="0.25">
      <c r="H165" s="33"/>
    </row>
    <row r="166" spans="8:8" x14ac:dyDescent="0.25">
      <c r="H166" s="33"/>
    </row>
    <row r="167" spans="8:8" x14ac:dyDescent="0.25">
      <c r="H167" s="33"/>
    </row>
    <row r="168" spans="8:8" x14ac:dyDescent="0.25">
      <c r="H168" s="33"/>
    </row>
    <row r="169" spans="8:8" x14ac:dyDescent="0.25">
      <c r="H169" s="33"/>
    </row>
    <row r="170" spans="8:8" x14ac:dyDescent="0.25">
      <c r="H170" s="33"/>
    </row>
    <row r="171" spans="8:8" x14ac:dyDescent="0.25">
      <c r="H171" s="33"/>
    </row>
    <row r="172" spans="8:8" x14ac:dyDescent="0.25">
      <c r="H172" s="33"/>
    </row>
    <row r="173" spans="8:8" x14ac:dyDescent="0.25">
      <c r="H173" s="33"/>
    </row>
    <row r="174" spans="8:8" x14ac:dyDescent="0.25">
      <c r="H174" s="33"/>
    </row>
    <row r="175" spans="8:8" x14ac:dyDescent="0.25">
      <c r="H175" s="33"/>
    </row>
    <row r="176" spans="8:8" x14ac:dyDescent="0.25">
      <c r="H176" s="33"/>
    </row>
    <row r="177" spans="8:8" x14ac:dyDescent="0.25">
      <c r="H177" s="33"/>
    </row>
    <row r="178" spans="8:8" x14ac:dyDescent="0.25">
      <c r="H178" s="33"/>
    </row>
    <row r="179" spans="8:8" x14ac:dyDescent="0.25">
      <c r="H179" s="33"/>
    </row>
    <row r="180" spans="8:8" x14ac:dyDescent="0.25">
      <c r="H180" s="33"/>
    </row>
    <row r="181" spans="8:8" x14ac:dyDescent="0.25">
      <c r="H181" s="33"/>
    </row>
    <row r="182" spans="8:8" x14ac:dyDescent="0.25">
      <c r="H182" s="33"/>
    </row>
    <row r="183" spans="8:8" x14ac:dyDescent="0.25">
      <c r="H183" s="33"/>
    </row>
    <row r="184" spans="8:8" x14ac:dyDescent="0.25">
      <c r="H184" s="33"/>
    </row>
    <row r="185" spans="8:8" x14ac:dyDescent="0.25">
      <c r="H185" s="33"/>
    </row>
    <row r="186" spans="8:8" x14ac:dyDescent="0.25">
      <c r="H186" s="33"/>
    </row>
    <row r="187" spans="8:8" x14ac:dyDescent="0.25">
      <c r="H187" s="33"/>
    </row>
    <row r="188" spans="8:8" x14ac:dyDescent="0.25">
      <c r="H188" s="33"/>
    </row>
    <row r="189" spans="8:8" x14ac:dyDescent="0.25">
      <c r="H189" s="33"/>
    </row>
    <row r="190" spans="8:8" x14ac:dyDescent="0.25">
      <c r="H190" s="33"/>
    </row>
    <row r="191" spans="8:8" x14ac:dyDescent="0.25">
      <c r="H191" s="33"/>
    </row>
    <row r="192" spans="8:8" x14ac:dyDescent="0.25">
      <c r="H192" s="33"/>
    </row>
    <row r="193" spans="8:8" x14ac:dyDescent="0.25">
      <c r="H193" s="33"/>
    </row>
    <row r="194" spans="8:8" x14ac:dyDescent="0.25">
      <c r="H194" s="33"/>
    </row>
    <row r="195" spans="8:8" x14ac:dyDescent="0.25">
      <c r="H195" s="33"/>
    </row>
    <row r="196" spans="8:8" x14ac:dyDescent="0.25">
      <c r="H196" s="33"/>
    </row>
    <row r="197" spans="8:8" x14ac:dyDescent="0.25">
      <c r="H197" s="33"/>
    </row>
    <row r="198" spans="8:8" x14ac:dyDescent="0.25">
      <c r="H198" s="34"/>
    </row>
    <row r="199" spans="8:8" x14ac:dyDescent="0.25">
      <c r="H199" s="33"/>
    </row>
    <row r="200" spans="8:8" x14ac:dyDescent="0.25">
      <c r="H200" s="33"/>
    </row>
    <row r="201" spans="8:8" x14ac:dyDescent="0.25">
      <c r="H201" s="35"/>
    </row>
    <row r="202" spans="8:8" x14ac:dyDescent="0.25">
      <c r="H202" s="33"/>
    </row>
    <row r="203" spans="8:8" x14ac:dyDescent="0.25">
      <c r="H203" s="33"/>
    </row>
    <row r="204" spans="8:8" x14ac:dyDescent="0.25">
      <c r="H204" s="33"/>
    </row>
    <row r="205" spans="8:8" x14ac:dyDescent="0.25">
      <c r="H205" s="33"/>
    </row>
    <row r="206" spans="8:8" x14ac:dyDescent="0.25">
      <c r="H206" s="33"/>
    </row>
    <row r="207" spans="8:8" x14ac:dyDescent="0.25">
      <c r="H207" s="33"/>
    </row>
    <row r="208" spans="8:8" x14ac:dyDescent="0.25">
      <c r="H208" s="33"/>
    </row>
    <row r="209" spans="8:8" x14ac:dyDescent="0.25">
      <c r="H209" s="33"/>
    </row>
    <row r="210" spans="8:8" x14ac:dyDescent="0.25">
      <c r="H210" s="33"/>
    </row>
    <row r="211" spans="8:8" x14ac:dyDescent="0.25">
      <c r="H211" s="33"/>
    </row>
    <row r="212" spans="8:8" x14ac:dyDescent="0.25">
      <c r="H212" s="33"/>
    </row>
    <row r="213" spans="8:8" x14ac:dyDescent="0.25">
      <c r="H213" s="33"/>
    </row>
    <row r="214" spans="8:8" x14ac:dyDescent="0.25">
      <c r="H214" s="33"/>
    </row>
    <row r="215" spans="8:8" x14ac:dyDescent="0.25">
      <c r="H215" s="33"/>
    </row>
    <row r="216" spans="8:8" x14ac:dyDescent="0.25">
      <c r="H216" s="33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23"/>
  <sheetViews>
    <sheetView topLeftCell="A8" workbookViewId="0">
      <selection activeCell="A24" sqref="A24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</cols>
  <sheetData>
    <row r="1" spans="1:3" x14ac:dyDescent="0.25">
      <c r="A1" s="38" t="s">
        <v>19</v>
      </c>
      <c r="B1" s="38"/>
      <c r="C1" s="38"/>
    </row>
    <row r="2" spans="1:3" x14ac:dyDescent="0.25">
      <c r="A2" s="38" t="s">
        <v>14</v>
      </c>
      <c r="B2" s="38"/>
      <c r="C2" s="38"/>
    </row>
    <row r="3" spans="1:3" x14ac:dyDescent="0.25">
      <c r="A3" s="7"/>
      <c r="B3" s="7"/>
      <c r="C3" s="7"/>
    </row>
    <row r="4" spans="1:3" ht="15.75" thickBot="1" x14ac:dyDescent="0.3">
      <c r="A4" s="8" t="s">
        <v>7</v>
      </c>
      <c r="B4" s="8" t="s">
        <v>8</v>
      </c>
      <c r="C4" s="8" t="s">
        <v>9</v>
      </c>
    </row>
    <row r="5" spans="1:3" ht="45.75" thickBot="1" x14ac:dyDescent="0.3">
      <c r="A5" s="15" t="s">
        <v>20</v>
      </c>
      <c r="B5" s="16">
        <v>100000</v>
      </c>
      <c r="C5" s="17" t="s">
        <v>21</v>
      </c>
    </row>
    <row r="6" spans="1:3" ht="45.75" thickBot="1" x14ac:dyDescent="0.3">
      <c r="A6" s="18" t="s">
        <v>22</v>
      </c>
      <c r="B6" s="19">
        <v>100000</v>
      </c>
      <c r="C6" s="20" t="s">
        <v>23</v>
      </c>
    </row>
    <row r="7" spans="1:3" ht="45.75" thickBot="1" x14ac:dyDescent="0.3">
      <c r="A7" s="18" t="s">
        <v>24</v>
      </c>
      <c r="B7" s="19">
        <v>900000</v>
      </c>
      <c r="C7" s="20" t="s">
        <v>25</v>
      </c>
    </row>
    <row r="8" spans="1:3" ht="45.75" thickBot="1" x14ac:dyDescent="0.3">
      <c r="A8" s="18" t="s">
        <v>30</v>
      </c>
      <c r="B8" s="19">
        <v>80000</v>
      </c>
      <c r="C8" s="20" t="s">
        <v>31</v>
      </c>
    </row>
    <row r="9" spans="1:3" ht="45.75" thickBot="1" x14ac:dyDescent="0.3">
      <c r="A9" s="18" t="s">
        <v>28</v>
      </c>
      <c r="B9" s="19">
        <v>150000</v>
      </c>
      <c r="C9" s="20" t="s">
        <v>29</v>
      </c>
    </row>
    <row r="10" spans="1:3" ht="30.75" thickBot="1" x14ac:dyDescent="0.3">
      <c r="A10" s="18" t="s">
        <v>26</v>
      </c>
      <c r="B10" s="19">
        <v>400000</v>
      </c>
      <c r="C10" s="20" t="s">
        <v>21</v>
      </c>
    </row>
    <row r="11" spans="1:3" ht="30.75" thickBot="1" x14ac:dyDescent="0.3">
      <c r="A11" s="18" t="s">
        <v>27</v>
      </c>
      <c r="B11" s="19">
        <v>50000</v>
      </c>
      <c r="C11" s="20" t="s">
        <v>21</v>
      </c>
    </row>
    <row r="12" spans="1:3" ht="45.75" thickBot="1" x14ac:dyDescent="0.3">
      <c r="A12" s="18" t="s">
        <v>32</v>
      </c>
      <c r="B12" s="19">
        <v>100000</v>
      </c>
      <c r="C12" s="20" t="s">
        <v>33</v>
      </c>
    </row>
    <row r="13" spans="1:3" ht="60.75" thickBot="1" x14ac:dyDescent="0.3">
      <c r="A13" s="18" t="s">
        <v>34</v>
      </c>
      <c r="B13" s="19">
        <v>20000</v>
      </c>
      <c r="C13" s="20" t="s">
        <v>33</v>
      </c>
    </row>
    <row r="14" spans="1:3" x14ac:dyDescent="0.25">
      <c r="B14" s="9">
        <f>SUM(B5:B13)</f>
        <v>1900000</v>
      </c>
    </row>
    <row r="17" spans="1:2" x14ac:dyDescent="0.25">
      <c r="A17" t="s">
        <v>17</v>
      </c>
      <c r="B17" t="s">
        <v>12</v>
      </c>
    </row>
    <row r="18" spans="1:2" x14ac:dyDescent="0.25">
      <c r="A18" t="str">
        <f>+C5</f>
        <v>Prefeitura Regional M'Boi Mirim</v>
      </c>
      <c r="B18" s="27">
        <f>+B5+B8+B10+B11</f>
        <v>630000</v>
      </c>
    </row>
    <row r="19" spans="1:2" x14ac:dyDescent="0.25">
      <c r="A19" t="str">
        <f>+C6</f>
        <v>Prefeitura Regional Casa Verde/Cachoeirinha</v>
      </c>
      <c r="B19" s="27">
        <f>+B6</f>
        <v>100000</v>
      </c>
    </row>
    <row r="20" spans="1:2" x14ac:dyDescent="0.25">
      <c r="A20" t="str">
        <f>+C7</f>
        <v>Prefeitura Regional Cidade Ademar</v>
      </c>
      <c r="B20" s="27">
        <f>+B7</f>
        <v>900000</v>
      </c>
    </row>
    <row r="21" spans="1:2" x14ac:dyDescent="0.25">
      <c r="A21" t="str">
        <f>+C9</f>
        <v>Prefeitura Regional Lapa</v>
      </c>
      <c r="B21" s="27">
        <f>+B9</f>
        <v>150000</v>
      </c>
    </row>
    <row r="22" spans="1:2" x14ac:dyDescent="0.25">
      <c r="A22" t="str">
        <f>+C12</f>
        <v>Secretaria Especial de Relações Governamentais</v>
      </c>
      <c r="B22" s="27">
        <f>+B12+B13</f>
        <v>120000</v>
      </c>
    </row>
    <row r="23" spans="1:2" x14ac:dyDescent="0.25">
      <c r="A23" t="s">
        <v>13</v>
      </c>
      <c r="B23" s="28">
        <f>SUM(B18:B22)</f>
        <v>1900000</v>
      </c>
    </row>
  </sheetData>
  <sortState xmlns:xlrd2="http://schemas.microsoft.com/office/spreadsheetml/2017/richdata2" ref="C6:C13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39"/>
  <sheetViews>
    <sheetView topLeftCell="A20" workbookViewId="0">
      <selection activeCell="C20" sqref="C20"/>
    </sheetView>
  </sheetViews>
  <sheetFormatPr defaultRowHeight="15" x14ac:dyDescent="0.25"/>
  <cols>
    <col min="1" max="1" width="39" customWidth="1"/>
    <col min="2" max="2" width="20.85546875" customWidth="1"/>
    <col min="3" max="3" width="27.140625" customWidth="1"/>
  </cols>
  <sheetData>
    <row r="1" spans="1:3" x14ac:dyDescent="0.25">
      <c r="A1" s="38" t="s">
        <v>19</v>
      </c>
      <c r="B1" s="38"/>
      <c r="C1" s="38"/>
    </row>
    <row r="2" spans="1:3" x14ac:dyDescent="0.25">
      <c r="A2" s="38" t="s">
        <v>16</v>
      </c>
      <c r="B2" s="38"/>
      <c r="C2" s="38"/>
    </row>
    <row r="4" spans="1:3" ht="15.75" thickBot="1" x14ac:dyDescent="0.3">
      <c r="A4" s="3" t="s">
        <v>7</v>
      </c>
      <c r="B4" s="3" t="s">
        <v>8</v>
      </c>
      <c r="C4" s="3" t="s">
        <v>9</v>
      </c>
    </row>
    <row r="5" spans="1:3" ht="45.75" thickBot="1" x14ac:dyDescent="0.3">
      <c r="A5" s="21" t="s">
        <v>35</v>
      </c>
      <c r="B5" s="22">
        <v>100000</v>
      </c>
      <c r="C5" s="23" t="s">
        <v>36</v>
      </c>
    </row>
    <row r="6" spans="1:3" ht="45.75" thickBot="1" x14ac:dyDescent="0.3">
      <c r="A6" s="24" t="s">
        <v>37</v>
      </c>
      <c r="B6" s="25">
        <v>150000</v>
      </c>
      <c r="C6" s="26" t="s">
        <v>36</v>
      </c>
    </row>
    <row r="7" spans="1:3" ht="75.75" thickBot="1" x14ac:dyDescent="0.3">
      <c r="A7" s="24" t="s">
        <v>39</v>
      </c>
      <c r="B7" s="25">
        <v>150000</v>
      </c>
      <c r="C7" s="26" t="s">
        <v>36</v>
      </c>
    </row>
    <row r="8" spans="1:3" ht="45.75" thickBot="1" x14ac:dyDescent="0.3">
      <c r="A8" s="24" t="s">
        <v>40</v>
      </c>
      <c r="B8" s="25">
        <v>80000</v>
      </c>
      <c r="C8" s="26" t="s">
        <v>49</v>
      </c>
    </row>
    <row r="9" spans="1:3" ht="60.75" thickBot="1" x14ac:dyDescent="0.3">
      <c r="A9" s="24" t="s">
        <v>41</v>
      </c>
      <c r="B9" s="25">
        <v>150000</v>
      </c>
      <c r="C9" s="26" t="s">
        <v>49</v>
      </c>
    </row>
    <row r="10" spans="1:3" ht="60.75" thickBot="1" x14ac:dyDescent="0.3">
      <c r="A10" s="24" t="s">
        <v>43</v>
      </c>
      <c r="B10" s="25">
        <v>100000</v>
      </c>
      <c r="C10" s="26" t="s">
        <v>49</v>
      </c>
    </row>
    <row r="11" spans="1:3" ht="30.75" thickBot="1" x14ac:dyDescent="0.3">
      <c r="A11" s="24" t="s">
        <v>45</v>
      </c>
      <c r="B11" s="25">
        <v>100000</v>
      </c>
      <c r="C11" s="26" t="s">
        <v>46</v>
      </c>
    </row>
    <row r="12" spans="1:3" ht="45.75" thickBot="1" x14ac:dyDescent="0.3">
      <c r="A12" s="24" t="s">
        <v>47</v>
      </c>
      <c r="B12" s="25">
        <v>100000</v>
      </c>
      <c r="C12" s="26" t="s">
        <v>52</v>
      </c>
    </row>
    <row r="13" spans="1:3" ht="60.75" thickBot="1" x14ac:dyDescent="0.3">
      <c r="A13" s="24" t="s">
        <v>48</v>
      </c>
      <c r="B13" s="25">
        <v>80000</v>
      </c>
      <c r="C13" s="26" t="s">
        <v>52</v>
      </c>
    </row>
    <row r="14" spans="1:3" ht="45.75" thickBot="1" x14ac:dyDescent="0.3">
      <c r="A14" s="24" t="s">
        <v>50</v>
      </c>
      <c r="B14" s="25">
        <v>30000</v>
      </c>
      <c r="C14" s="26" t="s">
        <v>52</v>
      </c>
    </row>
    <row r="15" spans="1:3" ht="45.75" thickBot="1" x14ac:dyDescent="0.3">
      <c r="A15" s="24" t="s">
        <v>51</v>
      </c>
      <c r="B15" s="25">
        <v>100000</v>
      </c>
      <c r="C15" s="26" t="s">
        <v>52</v>
      </c>
    </row>
    <row r="16" spans="1:3" ht="45.75" thickBot="1" x14ac:dyDescent="0.3">
      <c r="A16" s="24" t="s">
        <v>53</v>
      </c>
      <c r="B16" s="25">
        <v>80000</v>
      </c>
      <c r="C16" s="26" t="s">
        <v>57</v>
      </c>
    </row>
    <row r="17" spans="1:3" ht="45.75" thickBot="1" x14ac:dyDescent="0.3">
      <c r="A17" s="24" t="s">
        <v>54</v>
      </c>
      <c r="B17" s="25">
        <v>30000</v>
      </c>
      <c r="C17" s="26" t="s">
        <v>42</v>
      </c>
    </row>
    <row r="18" spans="1:3" ht="30.75" thickBot="1" x14ac:dyDescent="0.3">
      <c r="A18" s="24" t="s">
        <v>55</v>
      </c>
      <c r="B18" s="25">
        <v>80000</v>
      </c>
      <c r="C18" s="26" t="s">
        <v>42</v>
      </c>
    </row>
    <row r="19" spans="1:3" ht="45.75" thickBot="1" x14ac:dyDescent="0.3">
      <c r="A19" s="24" t="s">
        <v>56</v>
      </c>
      <c r="B19" s="25">
        <v>50000</v>
      </c>
      <c r="C19" s="26" t="s">
        <v>44</v>
      </c>
    </row>
    <row r="20" spans="1:3" ht="45.75" thickBot="1" x14ac:dyDescent="0.3">
      <c r="A20" s="24" t="s">
        <v>58</v>
      </c>
      <c r="B20" s="25">
        <v>30000</v>
      </c>
      <c r="C20" s="26" t="s">
        <v>38</v>
      </c>
    </row>
    <row r="21" spans="1:3" ht="30.75" thickBot="1" x14ac:dyDescent="0.3">
      <c r="A21" s="24" t="s">
        <v>59</v>
      </c>
      <c r="B21" s="25">
        <v>10000</v>
      </c>
      <c r="C21" s="26" t="s">
        <v>38</v>
      </c>
    </row>
    <row r="22" spans="1:3" ht="60.75" thickBot="1" x14ac:dyDescent="0.3">
      <c r="A22" s="24" t="s">
        <v>61</v>
      </c>
      <c r="B22" s="25">
        <v>350000</v>
      </c>
      <c r="C22" s="26" t="s">
        <v>60</v>
      </c>
    </row>
    <row r="23" spans="1:3" ht="60.75" thickBot="1" x14ac:dyDescent="0.3">
      <c r="A23" s="24" t="s">
        <v>62</v>
      </c>
      <c r="B23" s="25">
        <v>545454</v>
      </c>
      <c r="C23" s="26" t="s">
        <v>63</v>
      </c>
    </row>
    <row r="24" spans="1:3" x14ac:dyDescent="0.25">
      <c r="A24" s="1"/>
      <c r="B24" s="10">
        <f>SUM(B5:B23)</f>
        <v>2315454</v>
      </c>
      <c r="C24" s="1"/>
    </row>
    <row r="28" spans="1:3" x14ac:dyDescent="0.25">
      <c r="A28" t="s">
        <v>18</v>
      </c>
      <c r="B28" t="s">
        <v>8</v>
      </c>
    </row>
    <row r="29" spans="1:3" x14ac:dyDescent="0.25">
      <c r="A29" t="str">
        <f>+C5</f>
        <v>Casa Civil</v>
      </c>
      <c r="B29" s="30">
        <f>+B5+B6+B7</f>
        <v>400000</v>
      </c>
    </row>
    <row r="30" spans="1:3" x14ac:dyDescent="0.25">
      <c r="A30" t="str">
        <f>+C8</f>
        <v>Prefeitura Regional de Cidade Ademar</v>
      </c>
      <c r="B30" s="30">
        <f>+B8+B9+B10</f>
        <v>330000</v>
      </c>
    </row>
    <row r="31" spans="1:3" x14ac:dyDescent="0.25">
      <c r="A31" t="str">
        <f>+C11</f>
        <v>Prefeitura Regional de Freguesia</v>
      </c>
      <c r="B31" s="30">
        <f>+B11</f>
        <v>100000</v>
      </c>
    </row>
    <row r="32" spans="1:3" x14ac:dyDescent="0.25">
      <c r="A32" t="str">
        <f>+C12</f>
        <v>Prefeitura Regional de M Boi Mirim</v>
      </c>
      <c r="B32" s="30">
        <f>+B12+B13+B14+B15</f>
        <v>310000</v>
      </c>
    </row>
    <row r="33" spans="1:2" x14ac:dyDescent="0.25">
      <c r="A33" t="str">
        <f>+C16</f>
        <v>Prefeitura Regional de Pirituba/Jaraguá</v>
      </c>
      <c r="B33" s="30">
        <f>+B16</f>
        <v>80000</v>
      </c>
    </row>
    <row r="34" spans="1:2" x14ac:dyDescent="0.25">
      <c r="A34" t="str">
        <f>+C17</f>
        <v>Prefeitura Regional de Sapopemba</v>
      </c>
      <c r="B34" s="30">
        <f>+B17+B18</f>
        <v>110000</v>
      </c>
    </row>
    <row r="35" spans="1:2" x14ac:dyDescent="0.25">
      <c r="A35" t="str">
        <f>+C19</f>
        <v>Prefeitura Regional do Butantã</v>
      </c>
      <c r="B35" s="30">
        <f>+B19</f>
        <v>50000</v>
      </c>
    </row>
    <row r="36" spans="1:2" x14ac:dyDescent="0.25">
      <c r="A36" t="str">
        <f>+C20</f>
        <v>Prefeitura Regional do Ipiranga</v>
      </c>
      <c r="B36" s="30">
        <f>+B20+B21</f>
        <v>40000</v>
      </c>
    </row>
    <row r="37" spans="1:2" x14ac:dyDescent="0.25">
      <c r="A37" t="str">
        <f>+C22</f>
        <v>Secretaria Municipal de Cultura</v>
      </c>
      <c r="B37" s="30">
        <f>+B22</f>
        <v>350000</v>
      </c>
    </row>
    <row r="38" spans="1:2" x14ac:dyDescent="0.25">
      <c r="A38" t="str">
        <f>+C23</f>
        <v>Secretaria Municipal de Esportes e Lazer</v>
      </c>
      <c r="B38" s="30">
        <f>+B23</f>
        <v>545454</v>
      </c>
    </row>
    <row r="39" spans="1:2" x14ac:dyDescent="0.25">
      <c r="A39" t="s">
        <v>13</v>
      </c>
      <c r="B39" s="31">
        <f>SUM(B29:B38)</f>
        <v>2315454</v>
      </c>
    </row>
  </sheetData>
  <sortState xmlns:xlrd2="http://schemas.microsoft.com/office/spreadsheetml/2017/richdata2" ref="C6:C23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32"/>
  <sheetViews>
    <sheetView tabSelected="1" topLeftCell="A18" workbookViewId="0">
      <selection activeCell="C28" sqref="C28"/>
    </sheetView>
  </sheetViews>
  <sheetFormatPr defaultRowHeight="15" x14ac:dyDescent="0.25"/>
  <cols>
    <col min="1" max="1" width="54.140625" customWidth="1"/>
    <col min="2" max="2" width="18.42578125" customWidth="1"/>
    <col min="3" max="3" width="24" customWidth="1"/>
  </cols>
  <sheetData>
    <row r="1" spans="1:3" x14ac:dyDescent="0.25">
      <c r="A1" s="38" t="s">
        <v>19</v>
      </c>
      <c r="B1" s="38"/>
      <c r="C1" s="38"/>
    </row>
    <row r="2" spans="1:3" x14ac:dyDescent="0.25">
      <c r="A2" s="38" t="s">
        <v>15</v>
      </c>
      <c r="B2" s="38"/>
      <c r="C2" s="38"/>
    </row>
    <row r="4" spans="1:3" ht="15.75" thickBot="1" x14ac:dyDescent="0.3">
      <c r="A4" s="3" t="s">
        <v>7</v>
      </c>
      <c r="B4" s="3" t="s">
        <v>8</v>
      </c>
      <c r="C4" s="3" t="s">
        <v>9</v>
      </c>
    </row>
    <row r="5" spans="1:3" ht="75.75" thickBot="1" x14ac:dyDescent="0.3">
      <c r="A5" s="21" t="s">
        <v>64</v>
      </c>
      <c r="B5" s="22">
        <v>60000</v>
      </c>
      <c r="C5" s="23" t="s">
        <v>65</v>
      </c>
    </row>
    <row r="6" spans="1:3" ht="75.75" thickBot="1" x14ac:dyDescent="0.3">
      <c r="A6" s="24" t="s">
        <v>66</v>
      </c>
      <c r="B6" s="25">
        <v>50000</v>
      </c>
      <c r="C6" s="26" t="s">
        <v>73</v>
      </c>
    </row>
    <row r="7" spans="1:3" ht="45.75" thickBot="1" x14ac:dyDescent="0.3">
      <c r="A7" s="24" t="s">
        <v>67</v>
      </c>
      <c r="B7" s="25">
        <v>100000</v>
      </c>
      <c r="C7" s="26" t="s">
        <v>73</v>
      </c>
    </row>
    <row r="8" spans="1:3" ht="30.75" thickBot="1" x14ac:dyDescent="0.3">
      <c r="A8" s="24" t="s">
        <v>68</v>
      </c>
      <c r="B8" s="25">
        <v>200000</v>
      </c>
      <c r="C8" s="26" t="s">
        <v>73</v>
      </c>
    </row>
    <row r="9" spans="1:3" ht="45.75" thickBot="1" x14ac:dyDescent="0.3">
      <c r="A9" s="24" t="s">
        <v>70</v>
      </c>
      <c r="B9" s="25">
        <v>40000</v>
      </c>
      <c r="C9" s="26" t="s">
        <v>73</v>
      </c>
    </row>
    <row r="10" spans="1:3" ht="30.75" thickBot="1" x14ac:dyDescent="0.3">
      <c r="A10" s="24" t="s">
        <v>72</v>
      </c>
      <c r="B10" s="25">
        <v>100000</v>
      </c>
      <c r="C10" s="26" t="s">
        <v>73</v>
      </c>
    </row>
    <row r="11" spans="1:3" ht="15.75" thickBot="1" x14ac:dyDescent="0.3">
      <c r="A11" s="24" t="s">
        <v>74</v>
      </c>
      <c r="B11" s="25">
        <v>100000</v>
      </c>
      <c r="C11" s="26" t="s">
        <v>73</v>
      </c>
    </row>
    <row r="12" spans="1:3" ht="15.75" thickBot="1" x14ac:dyDescent="0.3">
      <c r="A12" s="24" t="s">
        <v>75</v>
      </c>
      <c r="B12" s="25">
        <v>30000</v>
      </c>
      <c r="C12" s="26" t="s">
        <v>73</v>
      </c>
    </row>
    <row r="13" spans="1:3" ht="30.75" thickBot="1" x14ac:dyDescent="0.3">
      <c r="A13" s="24" t="s">
        <v>76</v>
      </c>
      <c r="B13" s="25">
        <v>50000</v>
      </c>
      <c r="C13" s="26" t="s">
        <v>80</v>
      </c>
    </row>
    <row r="14" spans="1:3" ht="15.75" thickBot="1" x14ac:dyDescent="0.3">
      <c r="A14" s="24" t="s">
        <v>77</v>
      </c>
      <c r="B14" s="25">
        <v>70000</v>
      </c>
      <c r="C14" s="26" t="s">
        <v>65</v>
      </c>
    </row>
    <row r="15" spans="1:3" ht="30.75" thickBot="1" x14ac:dyDescent="0.3">
      <c r="A15" s="24" t="s">
        <v>78</v>
      </c>
      <c r="B15" s="25">
        <v>100000</v>
      </c>
      <c r="C15" s="26" t="s">
        <v>65</v>
      </c>
    </row>
    <row r="16" spans="1:3" ht="30.75" thickBot="1" x14ac:dyDescent="0.3">
      <c r="A16" s="24" t="s">
        <v>79</v>
      </c>
      <c r="B16" s="25">
        <v>500000</v>
      </c>
      <c r="C16" s="26" t="s">
        <v>65</v>
      </c>
    </row>
    <row r="17" spans="1:3" ht="180.75" thickBot="1" x14ac:dyDescent="0.3">
      <c r="A17" s="24" t="s">
        <v>81</v>
      </c>
      <c r="B17" s="25">
        <v>100000</v>
      </c>
      <c r="C17" s="26" t="s">
        <v>69</v>
      </c>
    </row>
    <row r="18" spans="1:3" ht="75.75" thickBot="1" x14ac:dyDescent="0.3">
      <c r="A18" s="24" t="s">
        <v>82</v>
      </c>
      <c r="B18" s="25">
        <v>990000</v>
      </c>
      <c r="C18" s="26" t="s">
        <v>71</v>
      </c>
    </row>
    <row r="19" spans="1:3" ht="60.75" thickBot="1" x14ac:dyDescent="0.3">
      <c r="A19" s="24" t="s">
        <v>83</v>
      </c>
      <c r="B19" s="25">
        <v>300000</v>
      </c>
      <c r="C19" s="26" t="s">
        <v>84</v>
      </c>
    </row>
    <row r="20" spans="1:3" x14ac:dyDescent="0.25">
      <c r="A20" s="4"/>
      <c r="B20" s="5">
        <f>SUM(B5:B19)</f>
        <v>2790000</v>
      </c>
      <c r="C20" s="1"/>
    </row>
    <row r="23" spans="1:3" x14ac:dyDescent="0.25">
      <c r="A23" t="s">
        <v>10</v>
      </c>
    </row>
    <row r="25" spans="1:3" x14ac:dyDescent="0.25">
      <c r="A25" t="s">
        <v>11</v>
      </c>
      <c r="B25" t="s">
        <v>12</v>
      </c>
    </row>
    <row r="26" spans="1:3" x14ac:dyDescent="0.25">
      <c r="A26" t="str">
        <f>+C5</f>
        <v>SM Saúde</v>
      </c>
      <c r="B26" s="6">
        <f>+B5+B14+B15+B16</f>
        <v>730000</v>
      </c>
    </row>
    <row r="27" spans="1:3" x14ac:dyDescent="0.25">
      <c r="A27" t="str">
        <f>+C6</f>
        <v>SM Cultura</v>
      </c>
      <c r="B27" s="6">
        <f>SUM(B6:B12)</f>
        <v>620000</v>
      </c>
    </row>
    <row r="28" spans="1:3" x14ac:dyDescent="0.25">
      <c r="A28" t="str">
        <f>+C13</f>
        <v>SM Desenvolvimento Econômico e Trabalho</v>
      </c>
      <c r="B28" s="6">
        <f>+B13</f>
        <v>50000</v>
      </c>
    </row>
    <row r="29" spans="1:3" x14ac:dyDescent="0.25">
      <c r="A29" t="str">
        <f>+C17</f>
        <v>SM Turismo</v>
      </c>
      <c r="B29" s="6">
        <f>+B17</f>
        <v>100000</v>
      </c>
    </row>
    <row r="30" spans="1:3" x14ac:dyDescent="0.25">
      <c r="A30" t="str">
        <f t="shared" ref="A30:A31" si="0">+C18</f>
        <v>Subprefeitura Campo Limpo</v>
      </c>
      <c r="B30" s="6">
        <f t="shared" ref="B30:B31" si="1">+B18</f>
        <v>990000</v>
      </c>
    </row>
    <row r="31" spans="1:3" x14ac:dyDescent="0.25">
      <c r="A31" t="str">
        <f t="shared" si="0"/>
        <v>Subprefeitura Cidade Tiradentes</v>
      </c>
      <c r="B31" s="6">
        <f t="shared" si="1"/>
        <v>300000</v>
      </c>
    </row>
    <row r="32" spans="1:3" x14ac:dyDescent="0.25">
      <c r="A32" t="s">
        <v>13</v>
      </c>
      <c r="B32" s="29">
        <f>SUM(B26:B31)</f>
        <v>2790000</v>
      </c>
    </row>
  </sheetData>
  <sortState xmlns:xlrd2="http://schemas.microsoft.com/office/spreadsheetml/2017/richdata2" ref="C6:C19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2020-09-18T01:14:25Z</dcterms:modified>
</cp:coreProperties>
</file>