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DABE9646-0D9A-452F-83D1-217464531980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3" l="1"/>
  <c r="B28" i="3"/>
  <c r="B27" i="3"/>
  <c r="B26" i="3"/>
  <c r="B25" i="3"/>
  <c r="B24" i="3"/>
  <c r="B23" i="3"/>
  <c r="B22" i="3"/>
  <c r="B21" i="3"/>
  <c r="B30" i="3" s="1"/>
  <c r="G7" i="1" s="1"/>
  <c r="B16" i="3"/>
  <c r="B27" i="2" l="1"/>
  <c r="B26" i="2"/>
  <c r="B25" i="2"/>
  <c r="B20" i="2"/>
  <c r="B24" i="2"/>
  <c r="B23" i="2"/>
  <c r="B22" i="2"/>
  <c r="B21" i="2"/>
  <c r="B16" i="2"/>
  <c r="B28" i="2" l="1"/>
  <c r="G6" i="1" s="1"/>
</calcChain>
</file>

<file path=xl/sharedStrings.xml><?xml version="1.0" encoding="utf-8"?>
<sst xmlns="http://schemas.openxmlformats.org/spreadsheetml/2006/main" count="97" uniqueCount="73">
  <si>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</si>
  <si>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</si>
  <si>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</si>
  <si>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</si>
  <si>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</si>
  <si>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</si>
  <si>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</si>
  <si>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</si>
  <si>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</si>
  <si>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</si>
  <si>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</si>
  <si>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</si>
  <si>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</si>
  <si>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</si>
  <si>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TOTAL</t>
  </si>
  <si>
    <t>Secretaria Municipal da Saude</t>
  </si>
  <si>
    <t>Emendas ao Orçamento 2017 Liberadas</t>
  </si>
  <si>
    <t>Secretaria Municipal de Cultura</t>
  </si>
  <si>
    <t>Emendas ao Orçamento 2019 Liberadas</t>
  </si>
  <si>
    <t>Emendas ao Orçamento 2018 Liberadas</t>
  </si>
  <si>
    <t>Orgão Executor</t>
  </si>
  <si>
    <t>ÓRGÃO EXECUTOR</t>
  </si>
  <si>
    <t>SM SAÚDE</t>
  </si>
  <si>
    <t>Secretaria Especial de Relações Governamentais</t>
  </si>
  <si>
    <t>Secretaria RELAÇÕES GOVERNAMENTAIS</t>
  </si>
  <si>
    <t>Vereador David Soares</t>
  </si>
  <si>
    <t>Operação e Manutenção das Unidades Hospitalares, Pronto Socorros e Pronto Atendimento- Instituto do Câncer Dr. Arnaldo Vieira de Carvalho</t>
  </si>
  <si>
    <t>Operação e Manutenção das Unidades Hospitalares, Pronto Socorros e Pronto Atendimento-Instituto Cema de Oftalmologia e Otorrinolaringologia</t>
  </si>
  <si>
    <t>Intervenção, Urbanização e Melhoria de Bairros- Plano de Obras das Subprefeituras- Prefeitura Regional do Butantã</t>
  </si>
  <si>
    <t>Prefeitura Regional Butantã</t>
  </si>
  <si>
    <t>Intervenção, Urbanização e Melhoria de Bairros- Plano de Obras das Subprefeituras- Prefeitura Regional de Cidade Tiradentes</t>
  </si>
  <si>
    <t>Prefeitura Regional Cidade Tiradentes</t>
  </si>
  <si>
    <t>Intervenção, Urbanização e Melhoria de Bairros - Plano de Obras das Subprefeituras- Prefeitura Regional Itaim Paulista</t>
  </si>
  <si>
    <t>Prefeitura Regional Itaim Paulista</t>
  </si>
  <si>
    <t>Intervenção, Urbanização e Melhoria de Bairros- Plano de Obras das Subprefeituras- Prefeitura Regional Guaianases</t>
  </si>
  <si>
    <t>Prefeitura Regional Guaianases</t>
  </si>
  <si>
    <t>Operação e Manutenção das Unidades Hospitalares, Pronto Socorros e Pronto Atendimento</t>
  </si>
  <si>
    <t>Revitalização da praça Heróis da FEB</t>
  </si>
  <si>
    <t>Prefeitura Regional Santana/Tucuruvi</t>
  </si>
  <si>
    <t>Transferência de recurso para a secretaria municipal de cultura</t>
  </si>
  <si>
    <t>Promoção de Campanhas e Eventos de Interesse do Município de São Paulo</t>
  </si>
  <si>
    <t>Promoção de Campanhas e Eventos do Município</t>
  </si>
  <si>
    <t>Prefeitura BUTANTÃ</t>
  </si>
  <si>
    <t>Prefeitura CIDADE TIRADENTES</t>
  </si>
  <si>
    <t>Prefeitura ITAIM PAULISTA</t>
  </si>
  <si>
    <t>Prefeitura GUAIANAZES</t>
  </si>
  <si>
    <t>Prefeitura SANTANA/TUCURUVI</t>
  </si>
  <si>
    <t>Projetos para inclusão da pessoa com deficiência</t>
  </si>
  <si>
    <t>Secretaria Municipal da Pessoa com Deficiência</t>
  </si>
  <si>
    <t>Intervenção, urbanização e melhoria de bairros.</t>
  </si>
  <si>
    <t>Subprefeitura de Capela do Socorro</t>
  </si>
  <si>
    <t>Promoção de campanhas e eventos de interesse do município de São Paulo</t>
  </si>
  <si>
    <t>Casa Civil</t>
  </si>
  <si>
    <t>Operação e manutenção da guarda civil metropolitana</t>
  </si>
  <si>
    <t>Secretaria Municipal de Segurança Urbana</t>
  </si>
  <si>
    <t>Promoção de campanhas e eventos de interesse do municipio de São Paulo</t>
  </si>
  <si>
    <t>Intervenção, Urbanização e Melhoria de Bairros</t>
  </si>
  <si>
    <t>Subprefeitura de Parelheiros</t>
  </si>
  <si>
    <t>Intervenção, Urbanização e Melhorias de Bairro</t>
  </si>
  <si>
    <t>Subprefeitura de Butantã</t>
  </si>
  <si>
    <t>Operação e manutenção das unidades hospitalares, pronto socorros e pronto atendimento Instituto co Câncer Dr. Arnaldo Vieira de Carvalho.</t>
  </si>
  <si>
    <t>Secretaria Municipal de Saúde</t>
  </si>
  <si>
    <t>Operação e manutenção das unidades hospitalares, pronto socorro e pronto atendimento.</t>
  </si>
  <si>
    <t>Operação e manutenção das unidades hospitalares, pronto socorros e pront atendimento-Hospital Cema- Rua do Oratório, 1369- Mooca- São Paulo.</t>
  </si>
  <si>
    <t>Serviço de Revitalização, urbanização e melhores em praça pública localizada na altura do número 859 da Rua Castanho da Silva,859- Vila ABC- São Paulo/SP</t>
  </si>
  <si>
    <t>Subprefeitura de Guianases</t>
  </si>
  <si>
    <t>SM PESSOA COM DEFICIÊNCIA</t>
  </si>
  <si>
    <t>SUBPREFEITURA CAPELA SOCORRO</t>
  </si>
  <si>
    <t>CASA CIVIL</t>
  </si>
  <si>
    <t>SM SEGURANÇA URBANA</t>
  </si>
  <si>
    <t>SUB PREFEITURA PARELHEIIROS</t>
  </si>
  <si>
    <t>SUB PREFEITURA BUTANTÃ</t>
  </si>
  <si>
    <t>SUBPREFEITURA GUAIANASES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</si>
</sst>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6" fontId="0" fillId="0" borderId="0" xfId="0" applyNumberForma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6" fontId="0" fillId="0" borderId="0" xfId="1" applyNumberFormat="1" applyFont="1"/>
    <xf numFmtId="0" fontId="1" fillId="0" borderId="0" xfId="0" applyFont="1"/>
    <xf numFmtId="166" fontId="1" fillId="0" borderId="0" xfId="1" applyNumberFormat="1" applyFont="1"/>
    <xf numFmtId="0" fontId="0" fillId="0" borderId="4" xfId="0" applyBorder="1" applyAlignment="1">
      <alignment horizontal="center" vertical="center" wrapText="1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1" fillId="0" borderId="0" xfId="0" applyNumberFormat="1" applyFont="1"/>
    <xf numFmtId="43" fontId="0" fillId="0" borderId="1" xfId="2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'2017'!$A$20:$A$28</c:f>
              <c:strCache>
                <c:ptCount val="9"/>
                <c:pt idx="0">
                  <c:v>SM SAÚDE</c:v>
                </c:pt>
                <c:pt idx="1">
                  <c:v>Prefeitura BUTANTÃ</c:v>
                </c:pt>
                <c:pt idx="2">
                  <c:v>Prefeitura CIDADE TIRADENTES</c:v>
                </c:pt>
                <c:pt idx="3">
                  <c:v>Prefeitura ITAIM PAULISTA</c:v>
                </c:pt>
                <c:pt idx="4">
                  <c:v>Prefeitura GUAIANAZES</c:v>
                </c:pt>
                <c:pt idx="5">
                  <c:v>Prefeitura SANTANA/TUCURUVI</c:v>
                </c:pt>
                <c:pt idx="6">
                  <c:v>SM CULTURA</c:v>
                </c:pt>
                <c:pt idx="7">
                  <c:v>Secretaria RELAÇÕES GOVERNAMENTAIS</c:v>
                </c:pt>
                <c:pt idx="8">
                  <c:v>TOTAL</c:v>
                </c:pt>
              </c:strCache>
            </c:strRef>
          </c:cat>
          <c:val>
            <c:numRef>
              <c:f>'2017'!$B$20:$B$28</c:f>
              <c:numCache>
                <c:formatCode>"R$"\ #,##0.00</c:formatCode>
                <c:ptCount val="9"/>
                <c:pt idx="0">
                  <c:v>210000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40000</c:v>
                </c:pt>
                <c:pt idx="5">
                  <c:v>30000</c:v>
                </c:pt>
                <c:pt idx="6">
                  <c:v>50000</c:v>
                </c:pt>
                <c:pt idx="7">
                  <c:v>870000</c:v>
                </c:pt>
                <c:pt idx="8">
                  <c:v>1350000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6737493115817991"/>
          <c:y val="0.2046909492273731"/>
          <c:w val="0.44914214409399206"/>
          <c:h val="0.667283290747596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'2018'!$A$21:$A$30</c:f>
              <c:strCache>
                <c:ptCount val="10"/>
                <c:pt idx="0">
                  <c:v>SM PESSOA COM DEFICIÊNCIA</c:v>
                </c:pt>
                <c:pt idx="1">
                  <c:v>SUBPREFEITURA CAPELA SOCORRO</c:v>
                </c:pt>
                <c:pt idx="2">
                  <c:v>CASA CIVIL</c:v>
                </c:pt>
                <c:pt idx="3">
                  <c:v>SM SEGURANÇA URBANA</c:v>
                </c:pt>
                <c:pt idx="4">
                  <c:v>SM CULTURA</c:v>
                </c:pt>
                <c:pt idx="5">
                  <c:v>SUB PREFEITURA PARELHEIIROS</c:v>
                </c:pt>
                <c:pt idx="6">
                  <c:v>SUB PREFEITURA BUTANTÃ</c:v>
                </c:pt>
                <c:pt idx="7">
                  <c:v>SM SAÚDE</c:v>
                </c:pt>
                <c:pt idx="8">
                  <c:v>SUBPREFEITURA GUAIANASES</c:v>
                </c:pt>
                <c:pt idx="9">
                  <c:v>TOTAL</c:v>
                </c:pt>
              </c:strCache>
            </c:strRef>
          </c:cat>
          <c:val>
            <c:numRef>
              <c:f>'2018'!$B$21:$B$30</c:f>
              <c:numCache>
                <c:formatCode>#,##0.00</c:formatCode>
                <c:ptCount val="10"/>
                <c:pt idx="0">
                  <c:v>400000</c:v>
                </c:pt>
                <c:pt idx="1">
                  <c:v>300000</c:v>
                </c:pt>
                <c:pt idx="2">
                  <c:v>320000</c:v>
                </c:pt>
                <c:pt idx="3">
                  <c:v>100000</c:v>
                </c:pt>
                <c:pt idx="4">
                  <c:v>280000</c:v>
                </c:pt>
                <c:pt idx="5">
                  <c:v>100000</c:v>
                </c:pt>
                <c:pt idx="6">
                  <c:v>300000</c:v>
                </c:pt>
                <c:pt idx="7" formatCode="&quot;R$&quot;#,##0.00;[Red]\-&quot;R$&quot;#,##0.00">
                  <c:v>500000</c:v>
                </c:pt>
                <c:pt idx="8" formatCode="&quot;R$&quot;#,##0.00;[Red]\-&quot;R$&quot;#,##0.00">
                  <c:v>100000</c:v>
                </c:pt>
                <c:pt idx="9">
                  <c:v>2400000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'2019'!$A$23:$A$27</c:f>
              <c:numCache>
                <c:formatCode>General</c:formatCode>
                <c:ptCount val="5"/>
              </c:numCache>
            </c:numRef>
          </c:cat>
          <c:val>
            <c:numRef>
              <c:f>'2019'!$B$23:$B$27</c:f>
              <c:numCache>
                <c:formatCode>#,##0.00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556260</xdr:colOff>
      <xdr:row>17</xdr:row>
      <xdr:rowOff>22859</xdr:rowOff>
    </xdr:from>
    <xdr:to>
      <xdr:col>8</xdr:col>
      <xdr:colOff>205740</xdr:colOff>
      <xdr:row>32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18</xdr:row>
      <xdr:rowOff>161925</xdr:rowOff>
    </xdr:from>
    <xdr:to>
      <xdr:col>7</xdr:col>
      <xdr:colOff>285750</xdr:colOff>
      <xdr:row>31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18</xdr:row>
      <xdr:rowOff>90487</xdr:rowOff>
    </xdr:from>
    <xdr:to>
      <xdr:col>9</xdr:col>
      <xdr:colOff>76200</xdr:colOff>
      <xdr:row>32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abSelected="1" workbookViewId="0">
      <selection activeCell="C7" sqref="C7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8" t="s">
        <v>25</v>
      </c>
      <c r="B1" s="38"/>
      <c r="C1" s="38"/>
      <c r="D1" s="38"/>
      <c r="E1" s="38"/>
      <c r="F1" s="38"/>
      <c r="G1" s="38"/>
    </row>
    <row r="2" spans="1:7" x14ac:dyDescent="0.25">
      <c r="A2" s="38" t="s">
        <v>0</v>
      </c>
      <c r="B2" s="38"/>
      <c r="C2" s="38"/>
      <c r="D2" s="38"/>
      <c r="E2" s="38"/>
      <c r="F2" s="38"/>
      <c r="G2" s="38"/>
    </row>
    <row r="4" spans="1:7" x14ac:dyDescent="0.25">
      <c r="B4" s="36" t="s">
        <v>1</v>
      </c>
      <c r="C4" s="37"/>
      <c r="D4" s="36" t="s">
        <v>4</v>
      </c>
      <c r="E4" s="37"/>
      <c r="F4" s="36" t="s">
        <v>5</v>
      </c>
      <c r="G4" s="37"/>
    </row>
    <row r="5" spans="1:7" x14ac:dyDescent="0.25">
      <c r="A5" s="10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5">
        <v>2017</v>
      </c>
      <c r="B6" s="14">
        <v>12</v>
      </c>
      <c r="C6" s="35">
        <v>4000000</v>
      </c>
      <c r="D6" s="14">
        <v>12</v>
      </c>
      <c r="E6" s="35">
        <v>4000000</v>
      </c>
      <c r="F6" s="15">
        <v>11</v>
      </c>
      <c r="G6" s="35">
        <f>+'2017'!B28</f>
        <v>1350000</v>
      </c>
    </row>
    <row r="7" spans="1:7" x14ac:dyDescent="0.25">
      <c r="A7" s="5">
        <v>2018</v>
      </c>
      <c r="B7" s="14">
        <v>1</v>
      </c>
      <c r="C7" s="35">
        <v>3000000</v>
      </c>
      <c r="D7" s="14">
        <v>1</v>
      </c>
      <c r="E7" s="35">
        <v>3000000</v>
      </c>
      <c r="F7" s="15">
        <v>11</v>
      </c>
      <c r="G7" s="35">
        <f>+'2018'!B30</f>
        <v>2400000</v>
      </c>
    </row>
    <row r="8" spans="1:7" x14ac:dyDescent="0.25">
      <c r="A8" s="5">
        <v>2019</v>
      </c>
      <c r="B8" s="14">
        <v>1</v>
      </c>
      <c r="C8" s="35">
        <v>4000000</v>
      </c>
      <c r="D8" s="14">
        <v>0</v>
      </c>
      <c r="E8" s="14">
        <v>0</v>
      </c>
      <c r="F8" s="15">
        <v>0</v>
      </c>
      <c r="G8" s="14">
        <v>0</v>
      </c>
    </row>
    <row r="9" spans="1:7" x14ac:dyDescent="0.25">
      <c r="A9" s="16">
        <v>2020</v>
      </c>
      <c r="B9" s="14"/>
      <c r="C9" s="13"/>
      <c r="D9" s="14"/>
      <c r="E9" s="13"/>
      <c r="F9" s="15"/>
      <c r="G9" s="35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34"/>
  <sheetViews>
    <sheetView topLeftCell="A10" workbookViewId="0">
      <selection activeCell="L18" sqref="L18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8" t="s">
        <v>25</v>
      </c>
      <c r="B1" s="38"/>
      <c r="C1" s="38"/>
    </row>
    <row r="2" spans="1:3" x14ac:dyDescent="0.25">
      <c r="A2" s="38" t="s">
        <v>16</v>
      </c>
      <c r="B2" s="38"/>
      <c r="C2" s="38"/>
    </row>
    <row r="3" spans="1:3" x14ac:dyDescent="0.25">
      <c r="A3" s="9"/>
      <c r="B3" s="9"/>
      <c r="C3" s="9"/>
    </row>
    <row r="4" spans="1:3" ht="15.75" thickBot="1" x14ac:dyDescent="0.3">
      <c r="A4" s="10" t="s">
        <v>7</v>
      </c>
      <c r="B4" s="10" t="s">
        <v>8</v>
      </c>
      <c r="C4" s="10" t="s">
        <v>9</v>
      </c>
    </row>
    <row r="5" spans="1:3" ht="60.75" thickBot="1" x14ac:dyDescent="0.3">
      <c r="A5" s="18" t="s">
        <v>26</v>
      </c>
      <c r="B5" s="19">
        <v>100000</v>
      </c>
      <c r="C5" s="20" t="s">
        <v>15</v>
      </c>
    </row>
    <row r="6" spans="1:3" ht="60.75" thickBot="1" x14ac:dyDescent="0.3">
      <c r="A6" s="21" t="s">
        <v>27</v>
      </c>
      <c r="B6" s="22">
        <v>50000</v>
      </c>
      <c r="C6" s="23" t="s">
        <v>15</v>
      </c>
    </row>
    <row r="7" spans="1:3" ht="45.75" thickBot="1" x14ac:dyDescent="0.3">
      <c r="A7" s="21" t="s">
        <v>28</v>
      </c>
      <c r="B7" s="22">
        <v>50000</v>
      </c>
      <c r="C7" s="23" t="s">
        <v>29</v>
      </c>
    </row>
    <row r="8" spans="1:3" ht="45.75" thickBot="1" x14ac:dyDescent="0.3">
      <c r="A8" s="21" t="s">
        <v>30</v>
      </c>
      <c r="B8" s="22">
        <v>50000</v>
      </c>
      <c r="C8" s="23" t="s">
        <v>31</v>
      </c>
    </row>
    <row r="9" spans="1:3" ht="45.75" thickBot="1" x14ac:dyDescent="0.3">
      <c r="A9" s="21" t="s">
        <v>32</v>
      </c>
      <c r="B9" s="22">
        <v>50000</v>
      </c>
      <c r="C9" s="23" t="s">
        <v>33</v>
      </c>
    </row>
    <row r="10" spans="1:3" ht="45.75" thickBot="1" x14ac:dyDescent="0.3">
      <c r="A10" s="21" t="s">
        <v>34</v>
      </c>
      <c r="B10" s="22">
        <v>40000</v>
      </c>
      <c r="C10" s="23" t="s">
        <v>35</v>
      </c>
    </row>
    <row r="11" spans="1:3" ht="45.75" thickBot="1" x14ac:dyDescent="0.3">
      <c r="A11" s="21" t="s">
        <v>36</v>
      </c>
      <c r="B11" s="22">
        <v>60000</v>
      </c>
      <c r="C11" s="23" t="s">
        <v>15</v>
      </c>
    </row>
    <row r="12" spans="1:3" ht="30.75" thickBot="1" x14ac:dyDescent="0.3">
      <c r="A12" s="21" t="s">
        <v>37</v>
      </c>
      <c r="B12" s="22">
        <v>30000</v>
      </c>
      <c r="C12" s="23" t="s">
        <v>38</v>
      </c>
    </row>
    <row r="13" spans="1:3" ht="30.75" thickBot="1" x14ac:dyDescent="0.3">
      <c r="A13" s="21" t="s">
        <v>39</v>
      </c>
      <c r="B13" s="22">
        <v>50000</v>
      </c>
      <c r="C13" s="23" t="s">
        <v>17</v>
      </c>
    </row>
    <row r="14" spans="1:3" ht="30.75" thickBot="1" x14ac:dyDescent="0.3">
      <c r="A14" s="21" t="s">
        <v>40</v>
      </c>
      <c r="B14" s="22">
        <v>600000</v>
      </c>
      <c r="C14" s="23" t="s">
        <v>23</v>
      </c>
    </row>
    <row r="15" spans="1:3" ht="30.75" thickBot="1" x14ac:dyDescent="0.3">
      <c r="A15" s="21" t="s">
        <v>41</v>
      </c>
      <c r="B15" s="22">
        <v>270000</v>
      </c>
      <c r="C15" s="23" t="s">
        <v>23</v>
      </c>
    </row>
    <row r="16" spans="1:3" x14ac:dyDescent="0.25">
      <c r="B16" s="11">
        <f>SUM(B5:B15)</f>
        <v>1350000</v>
      </c>
    </row>
    <row r="19" spans="1:2" x14ac:dyDescent="0.25">
      <c r="A19" t="s">
        <v>20</v>
      </c>
      <c r="B19" t="s">
        <v>12</v>
      </c>
    </row>
    <row r="20" spans="1:2" x14ac:dyDescent="0.25">
      <c r="A20" t="s">
        <v>22</v>
      </c>
      <c r="B20" s="17">
        <f>SUM(B5:B6)+B11</f>
        <v>210000</v>
      </c>
    </row>
    <row r="21" spans="1:2" x14ac:dyDescent="0.25">
      <c r="A21" t="s">
        <v>42</v>
      </c>
      <c r="B21" s="17">
        <f>+B7</f>
        <v>50000</v>
      </c>
    </row>
    <row r="22" spans="1:2" x14ac:dyDescent="0.25">
      <c r="A22" t="s">
        <v>43</v>
      </c>
      <c r="B22" s="17">
        <f>+B8</f>
        <v>50000</v>
      </c>
    </row>
    <row r="23" spans="1:2" x14ac:dyDescent="0.25">
      <c r="A23" t="s">
        <v>44</v>
      </c>
      <c r="B23" s="24">
        <f>+B9</f>
        <v>50000</v>
      </c>
    </row>
    <row r="24" spans="1:2" x14ac:dyDescent="0.25">
      <c r="A24" t="s">
        <v>45</v>
      </c>
      <c r="B24" s="24">
        <f>+B10</f>
        <v>40000</v>
      </c>
    </row>
    <row r="25" spans="1:2" x14ac:dyDescent="0.25">
      <c r="A25" t="s">
        <v>46</v>
      </c>
      <c r="B25" s="24">
        <f>+B12</f>
        <v>30000</v>
      </c>
    </row>
    <row r="26" spans="1:2" x14ac:dyDescent="0.25">
      <c r="A26" t="s">
        <v>13</v>
      </c>
      <c r="B26" s="24">
        <f>+B13</f>
        <v>50000</v>
      </c>
    </row>
    <row r="27" spans="1:2" x14ac:dyDescent="0.25">
      <c r="A27" t="s">
        <v>24</v>
      </c>
      <c r="B27" s="24">
        <f>SUM(B14:B15)</f>
        <v>870000</v>
      </c>
    </row>
    <row r="28" spans="1:2" x14ac:dyDescent="0.25">
      <c r="A28" s="25" t="s">
        <v>14</v>
      </c>
      <c r="B28" s="26">
        <f>SUM(B20:B27)</f>
        <v>1350000</v>
      </c>
    </row>
    <row r="29" spans="1:2" x14ac:dyDescent="0.25">
      <c r="B29" s="24"/>
    </row>
    <row r="30" spans="1:2" x14ac:dyDescent="0.25">
      <c r="B30" s="24"/>
    </row>
    <row r="31" spans="1:2" x14ac:dyDescent="0.25">
      <c r="B31" s="24"/>
    </row>
    <row r="32" spans="1:2" x14ac:dyDescent="0.25">
      <c r="B32" s="24"/>
    </row>
    <row r="33" spans="2:2" x14ac:dyDescent="0.25">
      <c r="B33" s="24"/>
    </row>
    <row r="34" spans="2:2" x14ac:dyDescent="0.25">
      <c r="B34" s="24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0"/>
  <sheetViews>
    <sheetView topLeftCell="A13" workbookViewId="0">
      <selection activeCell="B30" sqref="B30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8" t="s">
        <v>25</v>
      </c>
      <c r="B1" s="38"/>
      <c r="C1" s="38"/>
    </row>
    <row r="2" spans="1:3" x14ac:dyDescent="0.25">
      <c r="A2" s="38" t="s">
        <v>19</v>
      </c>
      <c r="B2" s="38"/>
      <c r="C2" s="38"/>
    </row>
    <row r="4" spans="1:3" ht="15.75" thickBot="1" x14ac:dyDescent="0.3">
      <c r="A4" s="5" t="s">
        <v>7</v>
      </c>
      <c r="B4" s="5" t="s">
        <v>8</v>
      </c>
      <c r="C4" s="5" t="s">
        <v>9</v>
      </c>
    </row>
    <row r="5" spans="1:3" ht="30.75" thickBot="1" x14ac:dyDescent="0.3">
      <c r="A5" s="27" t="s">
        <v>47</v>
      </c>
      <c r="B5" s="29">
        <v>400000</v>
      </c>
      <c r="C5" s="30" t="s">
        <v>48</v>
      </c>
    </row>
    <row r="6" spans="1:3" ht="30.75" thickBot="1" x14ac:dyDescent="0.3">
      <c r="A6" s="31" t="s">
        <v>49</v>
      </c>
      <c r="B6" s="32">
        <v>300000</v>
      </c>
      <c r="C6" s="33" t="s">
        <v>50</v>
      </c>
    </row>
    <row r="7" spans="1:3" ht="45.75" thickBot="1" x14ac:dyDescent="0.3">
      <c r="A7" s="31" t="s">
        <v>51</v>
      </c>
      <c r="B7" s="32">
        <v>320000</v>
      </c>
      <c r="C7" s="33" t="s">
        <v>52</v>
      </c>
    </row>
    <row r="8" spans="1:3" ht="30.75" thickBot="1" x14ac:dyDescent="0.3">
      <c r="A8" s="31" t="s">
        <v>53</v>
      </c>
      <c r="B8" s="32">
        <v>100000</v>
      </c>
      <c r="C8" s="33" t="s">
        <v>54</v>
      </c>
    </row>
    <row r="9" spans="1:3" ht="45.75" thickBot="1" x14ac:dyDescent="0.3">
      <c r="A9" s="31" t="s">
        <v>55</v>
      </c>
      <c r="B9" s="32">
        <v>280000</v>
      </c>
      <c r="C9" s="33" t="s">
        <v>17</v>
      </c>
    </row>
    <row r="10" spans="1:3" ht="30.75" thickBot="1" x14ac:dyDescent="0.3">
      <c r="A10" s="31" t="s">
        <v>56</v>
      </c>
      <c r="B10" s="32">
        <v>100000</v>
      </c>
      <c r="C10" s="33" t="s">
        <v>57</v>
      </c>
    </row>
    <row r="11" spans="1:3" ht="30.75" thickBot="1" x14ac:dyDescent="0.3">
      <c r="A11" s="31" t="s">
        <v>58</v>
      </c>
      <c r="B11" s="32">
        <v>300000</v>
      </c>
      <c r="C11" s="33" t="s">
        <v>59</v>
      </c>
    </row>
    <row r="12" spans="1:3" ht="75.75" thickBot="1" x14ac:dyDescent="0.3">
      <c r="A12" s="31" t="s">
        <v>60</v>
      </c>
      <c r="B12" s="32">
        <v>150000</v>
      </c>
      <c r="C12" s="33" t="s">
        <v>61</v>
      </c>
    </row>
    <row r="13" spans="1:3" ht="45.75" thickBot="1" x14ac:dyDescent="0.3">
      <c r="A13" s="31" t="s">
        <v>62</v>
      </c>
      <c r="B13" s="32">
        <v>200000</v>
      </c>
      <c r="C13" s="33" t="s">
        <v>61</v>
      </c>
    </row>
    <row r="14" spans="1:3" ht="75.75" thickBot="1" x14ac:dyDescent="0.3">
      <c r="A14" s="31" t="s">
        <v>63</v>
      </c>
      <c r="B14" s="32">
        <v>150000</v>
      </c>
      <c r="C14" s="33" t="s">
        <v>61</v>
      </c>
    </row>
    <row r="15" spans="1:3" ht="90.75" thickBot="1" x14ac:dyDescent="0.3">
      <c r="A15" s="31" t="s">
        <v>64</v>
      </c>
      <c r="B15" s="32">
        <v>100000</v>
      </c>
      <c r="C15" s="33" t="s">
        <v>65</v>
      </c>
    </row>
    <row r="16" spans="1:3" x14ac:dyDescent="0.25">
      <c r="A16" s="1"/>
      <c r="B16" s="12">
        <f>SUM(B5:B15)</f>
        <v>2400000</v>
      </c>
      <c r="C16" s="1"/>
    </row>
    <row r="20" spans="1:2" x14ac:dyDescent="0.25">
      <c r="A20" t="s">
        <v>21</v>
      </c>
      <c r="B20" t="s">
        <v>8</v>
      </c>
    </row>
    <row r="21" spans="1:2" x14ac:dyDescent="0.25">
      <c r="A21" t="s">
        <v>66</v>
      </c>
      <c r="B21" s="8">
        <f>+B5</f>
        <v>400000</v>
      </c>
    </row>
    <row r="22" spans="1:2" x14ac:dyDescent="0.25">
      <c r="A22" t="s">
        <v>67</v>
      </c>
      <c r="B22" s="8">
        <f>+B6</f>
        <v>300000</v>
      </c>
    </row>
    <row r="23" spans="1:2" x14ac:dyDescent="0.25">
      <c r="A23" t="s">
        <v>68</v>
      </c>
      <c r="B23" s="8">
        <f>+B7</f>
        <v>320000</v>
      </c>
    </row>
    <row r="24" spans="1:2" x14ac:dyDescent="0.25">
      <c r="A24" t="s">
        <v>69</v>
      </c>
      <c r="B24" s="8">
        <f>+B8</f>
        <v>100000</v>
      </c>
    </row>
    <row r="25" spans="1:2" x14ac:dyDescent="0.25">
      <c r="A25" t="s">
        <v>13</v>
      </c>
      <c r="B25" s="8">
        <f>+B9</f>
        <v>280000</v>
      </c>
    </row>
    <row r="26" spans="1:2" x14ac:dyDescent="0.25">
      <c r="A26" t="s">
        <v>70</v>
      </c>
      <c r="B26" s="8">
        <f t="shared" ref="B26:B27" si="0">+B10</f>
        <v>100000</v>
      </c>
    </row>
    <row r="27" spans="1:2" x14ac:dyDescent="0.25">
      <c r="A27" t="s">
        <v>71</v>
      </c>
      <c r="B27" s="8">
        <f t="shared" si="0"/>
        <v>300000</v>
      </c>
    </row>
    <row r="28" spans="1:2" x14ac:dyDescent="0.25">
      <c r="A28" t="s">
        <v>22</v>
      </c>
      <c r="B28" s="28">
        <f>+B12+B13+B14</f>
        <v>500000</v>
      </c>
    </row>
    <row r="29" spans="1:2" x14ac:dyDescent="0.25">
      <c r="A29" t="s">
        <v>72</v>
      </c>
      <c r="B29" s="28">
        <f>+B15</f>
        <v>100000</v>
      </c>
    </row>
    <row r="30" spans="1:2" x14ac:dyDescent="0.25">
      <c r="A30" t="s">
        <v>14</v>
      </c>
      <c r="B30" s="34">
        <f>SUM(B21:B29)</f>
        <v>2400000</v>
      </c>
    </row>
  </sheetData>
  <sortState xmlns:xlrd2="http://schemas.microsoft.com/office/spreadsheetml/2017/richdata2" ref="A5:C15">
    <sortCondition ref="C5:C1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27"/>
  <sheetViews>
    <sheetView workbookViewId="0">
      <selection activeCell="A23" sqref="A23:B27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8" t="s">
        <v>25</v>
      </c>
      <c r="B1" s="38"/>
      <c r="C1" s="38"/>
    </row>
    <row r="2" spans="1:3" x14ac:dyDescent="0.25">
      <c r="A2" s="38" t="s">
        <v>18</v>
      </c>
      <c r="B2" s="38"/>
      <c r="C2" s="38"/>
    </row>
    <row r="4" spans="1:3" x14ac:dyDescent="0.25">
      <c r="A4" s="5" t="s">
        <v>7</v>
      </c>
      <c r="B4" s="5" t="s">
        <v>8</v>
      </c>
      <c r="C4" s="5" t="s">
        <v>9</v>
      </c>
    </row>
    <row r="5" spans="1:3" x14ac:dyDescent="0.25">
      <c r="A5" s="3"/>
      <c r="B5" s="4"/>
      <c r="C5" s="3"/>
    </row>
    <row r="6" spans="1:3" x14ac:dyDescent="0.25">
      <c r="A6" s="3"/>
      <c r="B6" s="4"/>
      <c r="C6" s="3"/>
    </row>
    <row r="7" spans="1:3" x14ac:dyDescent="0.25">
      <c r="A7" s="3"/>
      <c r="B7" s="4"/>
      <c r="C7" s="3"/>
    </row>
    <row r="8" spans="1:3" x14ac:dyDescent="0.25">
      <c r="A8" s="3"/>
      <c r="B8" s="7"/>
      <c r="C8" s="3"/>
    </row>
    <row r="9" spans="1:3" x14ac:dyDescent="0.25">
      <c r="A9" s="3"/>
      <c r="B9" s="4"/>
      <c r="C9" s="3"/>
    </row>
    <row r="10" spans="1:3" x14ac:dyDescent="0.25">
      <c r="A10" s="3"/>
      <c r="B10" s="7"/>
      <c r="C10" s="3"/>
    </row>
    <row r="11" spans="1:3" x14ac:dyDescent="0.25">
      <c r="A11" s="3"/>
      <c r="B11" s="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7"/>
      <c r="C15" s="3"/>
    </row>
    <row r="16" spans="1:3" x14ac:dyDescent="0.25">
      <c r="A16" s="3"/>
      <c r="B16" s="4"/>
      <c r="C16" s="3"/>
    </row>
    <row r="17" spans="1:3" x14ac:dyDescent="0.25">
      <c r="A17" s="6"/>
      <c r="B17" s="7"/>
      <c r="C17" s="1"/>
    </row>
    <row r="20" spans="1:3" x14ac:dyDescent="0.25">
      <c r="A20" t="s">
        <v>10</v>
      </c>
    </row>
    <row r="22" spans="1:3" x14ac:dyDescent="0.25">
      <c r="A22" t="s">
        <v>11</v>
      </c>
      <c r="B22" t="s">
        <v>12</v>
      </c>
    </row>
    <row r="23" spans="1:3" x14ac:dyDescent="0.25">
      <c r="B23" s="8"/>
    </row>
    <row r="24" spans="1:3" x14ac:dyDescent="0.25">
      <c r="B24" s="8"/>
    </row>
    <row r="25" spans="1:3" x14ac:dyDescent="0.25">
      <c r="B25" s="8"/>
    </row>
    <row r="26" spans="1:3" x14ac:dyDescent="0.25">
      <c r="B26" s="8"/>
    </row>
    <row r="27" spans="1:3" x14ac:dyDescent="0.25">
      <c r="B27" s="8"/>
    </row>
  </sheetData>
  <sortState xmlns:xlrd2="http://schemas.microsoft.com/office/spreadsheetml/2017/richdata2" ref="A5:C17">
    <sortCondition ref="C5:C17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2020-04-07T12:19:42Z</dcterms:modified>
</cp:coreProperties>
</file>