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13_ncr:1_{AEB1DB0C-F391-498F-9B44-5BB06032FD64}" xr6:coauthVersionLast="45" xr6:coauthVersionMax="45" xr10:uidLastSave="{00000000-0000-0000-0000-000000000000}"/>
  <bookViews>
    <workbookView xWindow="-120" yWindow="-120" windowWidth="29040" windowHeight="15840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4" l="1"/>
  <c r="B30" i="4"/>
  <c r="B32" i="4"/>
  <c r="B31" i="4"/>
  <c r="B29" i="4"/>
  <c r="B28" i="4"/>
  <c r="B27" i="4"/>
  <c r="B35" i="4" l="1"/>
  <c r="G8" i="1" s="1"/>
  <c r="B21" i="4"/>
  <c r="B19" i="3" l="1"/>
  <c r="B18" i="3"/>
  <c r="B17" i="3"/>
  <c r="B16" i="3"/>
  <c r="B12" i="3"/>
  <c r="B20" i="2"/>
  <c r="B19" i="2"/>
  <c r="B18" i="2"/>
  <c r="B17" i="2"/>
  <c r="B16" i="2"/>
  <c r="B21" i="2" s="1"/>
  <c r="G6" i="1" s="1"/>
  <c r="B12" i="2"/>
  <c r="B21" i="3" l="1"/>
  <c r="G7" i="1" s="1"/>
</calcChain>
</file>

<file path=xl/sharedStrings.xml><?xml version="1.0" encoding="utf-8"?>
<sst xmlns="http://schemas.openxmlformats.org/spreadsheetml/2006/main" count="113" uniqueCount="77">
  <si>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</si>
  <si>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</si>
  <si>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</si>
  <si>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</si>
  <si>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</si>
  <si>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</si>
  <si>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</si>
  <si>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</si>
  <si>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</si>
  <si>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</si>
  <si>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</si>
  <si>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</si>
  <si>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</si>
  <si>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SM ESPORTES E LAZER</t>
  </si>
  <si>
    <t>SM SAUDE</t>
  </si>
  <si>
    <t>TOTAL</t>
  </si>
  <si>
    <t>Secretaria Municipal da Saude</t>
  </si>
  <si>
    <t>Secretaria Municipal de Esportes e Lazer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</si>
  <si>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</si>
  <si>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</si>
  <si>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</si>
  <si>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</si>
  <si>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</si>
  <si>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>Vereador Dalton Silvano</t>
  </si>
  <si>
    <t>Instalação de grama sintética no CDC Ragueb Chofi</t>
  </si>
  <si>
    <t>Viabilizar o programa "Céu é show" que leva atrações culturais e de lazer para as comunidades</t>
  </si>
  <si>
    <t>Secretaria Municipal de Educação</t>
  </si>
  <si>
    <t>Construção de um Espaço Teen no CDC Jardim Seckler- Jardim Patente</t>
  </si>
  <si>
    <t>Reforma e Cobertura da Quadra no CDC Roberto Russo- Bom Retiro</t>
  </si>
  <si>
    <t>Aquisição de equipamentos e material permanente para implantação da UBS Cambuci- Rua Lacerda Franco, 791- Cambuci</t>
  </si>
  <si>
    <t>Instalação de Grama Sintética e Iluminação no campo do Buracão, localizado na rua José Pinto, s/n -Cidade Tiradentes</t>
  </si>
  <si>
    <t>Prefeitura Regional Cidade Tiradentes</t>
  </si>
  <si>
    <t>Realização de Eventos na cidade de São Paulo</t>
  </si>
  <si>
    <t>Secretaria Especial de Relações Governamentais</t>
  </si>
  <si>
    <t>SM EDUCAÇÃO</t>
  </si>
  <si>
    <t>Prefeitura CIDADE TIRADENTES</t>
  </si>
  <si>
    <t>Secretaria RELAÇÕES GOVERNAMENTAIS</t>
  </si>
  <si>
    <t>Praça Nicolau de Moraes Barros- Readequação do campo com instalação de grama sintética e reforma dos alambrados, Barra funda - Prefeitura Regional da Sé</t>
  </si>
  <si>
    <t>Subprefeitura da Sé</t>
  </si>
  <si>
    <t>Realização de eventos na cidade de São Paulo</t>
  </si>
  <si>
    <t>Casa Civil</t>
  </si>
  <si>
    <t>Revitalização de Praças- Instalação de aparelhos para terceira idade e Playground para crianças</t>
  </si>
  <si>
    <t>Subprefeitura de Cidade Tiradentes</t>
  </si>
  <si>
    <t>Reforma do telhado e quadra do CDC Vila California, Rua Grão Mongol, 313-- Vila Califórnia</t>
  </si>
  <si>
    <t>Secretaria Municipal de Esporte e Lazer</t>
  </si>
  <si>
    <t>Revitalização De Praças – Instalação de Aparelhos para Terceira Idade, Playground para Crianças na Prefeitura Regional de Cidade Tiradentesd</t>
  </si>
  <si>
    <t>Revitalização do Campo no CDC Francisco Teodoro Mendes - Rua Álvaro Fragoso, 590- Ipiranga</t>
  </si>
  <si>
    <t>REFORÇO DE DOTAÇÃO: 71.10.15.451.3022.1170.4.4.90.39.00.00.</t>
  </si>
  <si>
    <t>SUBPREFEITURA SÉ</t>
  </si>
  <si>
    <t>CASA CIVIL</t>
  </si>
  <si>
    <t>SUBPREFEITURA CIDADE TIRADENTES</t>
  </si>
  <si>
    <t>REALIZAÇÃO DE EVENTOS NA CIDADE DE SÃO PAULO.</t>
  </si>
  <si>
    <t>SM Turismo</t>
  </si>
  <si>
    <t>REFORMA DO C.E. RUBENS PECCE LORDELLO COM CONSTRUÇÃO DE COBERTURA E AQUECIMENTO DA PISCINA - AV. LINS DE VASCONCELOS, 804 - CAMBUCI</t>
  </si>
  <si>
    <t>SM Esportes e Lazer</t>
  </si>
  <si>
    <t>COMEMORAÇÃO DO ANIVERSÁRIO DE CIDADE TIRADENTES COM A REALIZAÇÃO DE EVENTOS ESPORTIVOS, CULTURAIS E DESFILE CÍVICO NO DIA 21 DE ABRIL DE 2019, NO ÂMBITO DA SUBPREFEITURA DE CIDADE TIRADENTES</t>
  </si>
  <si>
    <t>Subprefeitura Cidade Tiradentes</t>
  </si>
  <si>
    <t>REALIZAÇÃO DE EVENTO CULTURAL COMEMORATIVO NO SETOR INÁCIO MONTEIRO, NO ÂMBITO DA SUBPREFEITURA DE CIDADE TIRADENTES</t>
  </si>
  <si>
    <t>REVITALIZAÇÃO DA PRAÇA MIGUEL PEDROSO LEITE - VILA VERMELHA, COM INSTALAÇÃO DE APARELHOS DE GINÁSTICA ATL'S PARA 3ª IDADE E PLAYGROUND DE MADEIRA PARA CRIANÇAS.</t>
  </si>
  <si>
    <t>Subprefeitura Ipiranga</t>
  </si>
  <si>
    <t>REVITALIZAÇÃO DA PRAÇA SÃO FRANCISCO DA GLÓRIA - JARDIM DA GLÓRIA, COM 
INSTALAÇÃO DE APARELHOS DE GINÁSTICA ATI'S PARA 3ª IDADE E PLAYGROUND DE MADEIRA PARA CRIANÇAS.</t>
  </si>
  <si>
    <t>Subprefeitura Vila Mariana</t>
  </si>
  <si>
    <t>REVITALIZAÇÃO DO LARGO NOSSA SENHORA DA CONCEIÇÃO COM INSTALAÇÃO DE APARELHOS DE GINÁSTICA ATI'S PARA 3ª IDADE E PLAYGROUND DE MADEIRA PARA CRIANÇAS.</t>
  </si>
  <si>
    <t>Subprefeitura Sé</t>
  </si>
  <si>
    <t>REVITALIZAÇÃO DO LARGO DO CAMBUCI COM INSTALAÇÃO DE APARELHOS DE GINÁSTICA ATI´S PARA 3º IDADE E PLAYGROUND DE MADEIRA PARA CRIANÇAS</t>
  </si>
  <si>
    <t>REVITALIZAÇÃO DA PRAÇA MINISTRO COSTA MANSO COM INSTALAÇÃO DE APARELHOS DE GINÁSTICA ATI´S PARA 3º IDADE E PLAYGROUND DE MADEIRA PARA CRIANÇAS</t>
  </si>
  <si>
    <t>REALIZAÇÃO DE SHOW GOSPEL</t>
  </si>
  <si>
    <t>ELABORAÇÃO DE PROJETO EXECUTIVO E PLANILHA DE ORÇAMENTO PARA IMPLANTAÇÃO DE RESTAURANTE NO PARQUE DA ACLIMAÇÃO</t>
  </si>
  <si>
    <t>SM Verde e Meio Ambiente</t>
  </si>
  <si>
    <t>REFORMA DE EQUIPAMENTO PARA INSTALAÇÃO DE UM CENTRO DE REFERÊNCIA DO IDOSO - RUA DOM DUARTE LEOPOLDO, 1039 - CAMBUCI.</t>
  </si>
  <si>
    <t>INSTALAÇÃO DE CORRIMÃO, RECOMPOSIÇÃO DE PISO E PAISAGISMO DE CANTEIROS DA ESCADARIA ENTRE A RUA APENINOS E A RUA GUALACHOS, ALTURA DO Nº 285 - PARAÍSO.</t>
  </si>
  <si>
    <t>AMPLIAÇÃO, REFORMA E REQUATIFICAÇÂO DE EQUIPAMENTOS ESPORTIVOS.</t>
  </si>
  <si>
    <t>SM  ESPORTES E LAZER</t>
  </si>
  <si>
    <t>SUBPREFEITURA IPIRANGA</t>
  </si>
  <si>
    <t>SUBPREFEITURA VILA MARIANA</t>
  </si>
  <si>
    <t>SM VERDE E MEIO AMBIENTE</t>
  </si>
  <si>
    <t>SM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</si>
</sst>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165" fontId="0" fillId="0" borderId="1" xfId="2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'2017'!$A$16:$A$21</c:f>
              <c:strCache>
                <c:ptCount val="6"/>
                <c:pt idx="0">
                  <c:v>SM SAUDE</c:v>
                </c:pt>
                <c:pt idx="1">
                  <c:v>SM ESPORTES E LAZER</c:v>
                </c:pt>
                <c:pt idx="2">
                  <c:v>SM EDUCAÇÃO</c:v>
                </c:pt>
                <c:pt idx="3">
                  <c:v>Prefeitura CIDADE TIRADENTES</c:v>
                </c:pt>
                <c:pt idx="4">
                  <c:v>Secretaria RELAÇÕES GOVERNAMENTAIS</c:v>
                </c:pt>
                <c:pt idx="5">
                  <c:v>TOTAL</c:v>
                </c:pt>
              </c:strCache>
            </c:strRef>
          </c:cat>
          <c:val>
            <c:numRef>
              <c:f>'2017'!$B$16:$B$21</c:f>
              <c:numCache>
                <c:formatCode>_(* #,##0.00_);_(* \(#,##0.00\);_(* "-"??_);_(@_)</c:formatCode>
                <c:ptCount val="6"/>
                <c:pt idx="0">
                  <c:v>1000000</c:v>
                </c:pt>
                <c:pt idx="1">
                  <c:v>1863635</c:v>
                </c:pt>
                <c:pt idx="2">
                  <c:v>530000</c:v>
                </c:pt>
                <c:pt idx="3">
                  <c:v>1300000</c:v>
                </c:pt>
                <c:pt idx="4">
                  <c:v>120000</c:v>
                </c:pt>
                <c:pt idx="5">
                  <c:v>4813635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'2018'!$A$16:$A$21</c:f>
              <c:strCache>
                <c:ptCount val="6"/>
                <c:pt idx="0">
                  <c:v>SUBPREFEITURA SÉ</c:v>
                </c:pt>
                <c:pt idx="1">
                  <c:v>CASA CIVIL</c:v>
                </c:pt>
                <c:pt idx="2">
                  <c:v>SUBPREFEITURA CIDADE TIRADENTES</c:v>
                </c:pt>
                <c:pt idx="3">
                  <c:v>SM ESPORTES E LAZER</c:v>
                </c:pt>
                <c:pt idx="5">
                  <c:v>TOTAL</c:v>
                </c:pt>
              </c:strCache>
            </c:strRef>
          </c:cat>
          <c:val>
            <c:numRef>
              <c:f>'2018'!$B$16:$B$21</c:f>
              <c:numCache>
                <c:formatCode>#,##0.00</c:formatCode>
                <c:ptCount val="6"/>
                <c:pt idx="0">
                  <c:v>1000000</c:v>
                </c:pt>
                <c:pt idx="1">
                  <c:v>100000</c:v>
                </c:pt>
                <c:pt idx="2">
                  <c:v>390000</c:v>
                </c:pt>
                <c:pt idx="3">
                  <c:v>280909</c:v>
                </c:pt>
                <c:pt idx="5">
                  <c:v>1770909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'2019'!$A$27:$A$35</c:f>
              <c:strCache>
                <c:ptCount val="9"/>
                <c:pt idx="0">
                  <c:v>SM  ESPORTES E LAZER</c:v>
                </c:pt>
                <c:pt idx="1">
                  <c:v>SUBPREFEITURA CIDADE TIRADENTES</c:v>
                </c:pt>
                <c:pt idx="2">
                  <c:v>SUBPREFEITURA IPIRANGA</c:v>
                </c:pt>
                <c:pt idx="3">
                  <c:v>SUBPREFEITURA VILA MARIANA</c:v>
                </c:pt>
                <c:pt idx="4">
                  <c:v>SUBPREFEITURA SÉ</c:v>
                </c:pt>
                <c:pt idx="5">
                  <c:v>SM VERDE E MEIO AMBIENTE</c:v>
                </c:pt>
                <c:pt idx="6">
                  <c:v>SM TURISMO</c:v>
                </c:pt>
                <c:pt idx="8">
                  <c:v>TOTAL</c:v>
                </c:pt>
              </c:strCache>
            </c:strRef>
          </c:cat>
          <c:val>
            <c:numRef>
              <c:f>'2019'!$B$27:$B$35</c:f>
              <c:numCache>
                <c:formatCode>_(* #,##0.00_);_(* \(#,##0.00\);_(* "-"??_);_(@_)</c:formatCode>
                <c:ptCount val="9"/>
                <c:pt idx="0">
                  <c:v>1181817</c:v>
                </c:pt>
                <c:pt idx="1">
                  <c:v>220000</c:v>
                </c:pt>
                <c:pt idx="2">
                  <c:v>50000</c:v>
                </c:pt>
                <c:pt idx="3">
                  <c:v>45000</c:v>
                </c:pt>
                <c:pt idx="4">
                  <c:v>365000</c:v>
                </c:pt>
                <c:pt idx="5">
                  <c:v>120000</c:v>
                </c:pt>
                <c:pt idx="6">
                  <c:v>250000</c:v>
                </c:pt>
                <c:pt idx="8">
                  <c:v>2231817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441960</xdr:colOff>
      <xdr:row>11</xdr:row>
      <xdr:rowOff>167639</xdr:rowOff>
    </xdr:from>
    <xdr:to>
      <xdr:col>7</xdr:col>
      <xdr:colOff>91440</xdr:colOff>
      <xdr:row>24</xdr:row>
      <xdr:rowOff>151446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13</xdr:row>
      <xdr:rowOff>161925</xdr:rowOff>
    </xdr:from>
    <xdr:to>
      <xdr:col>7</xdr:col>
      <xdr:colOff>285750</xdr:colOff>
      <xdr:row>26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22</xdr:row>
      <xdr:rowOff>90487</xdr:rowOff>
    </xdr:from>
    <xdr:to>
      <xdr:col>9</xdr:col>
      <xdr:colOff>76200</xdr:colOff>
      <xdr:row>36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9"/>
  <sheetViews>
    <sheetView tabSelected="1" workbookViewId="0">
      <selection activeCell="G13" sqref="G13"/>
    </sheetView>
  </sheetViews>
  <sheetFormatPr defaultRowHeight="15" x14ac:dyDescent="0.25"/>
  <cols>
    <col min="3" max="3" width="20" customWidth="1"/>
    <col min="5" max="5" width="18.28515625" customWidth="1"/>
    <col min="7" max="7" width="16.28515625" customWidth="1"/>
  </cols>
  <sheetData>
    <row r="1" spans="1:7" x14ac:dyDescent="0.25">
      <c r="A1" s="31" t="s">
        <v>23</v>
      </c>
      <c r="B1" s="31"/>
      <c r="C1" s="31"/>
      <c r="D1" s="31"/>
      <c r="E1" s="31"/>
      <c r="F1" s="31"/>
      <c r="G1" s="31"/>
    </row>
    <row r="2" spans="1:7" x14ac:dyDescent="0.25">
      <c r="A2" s="31" t="s">
        <v>0</v>
      </c>
      <c r="B2" s="31"/>
      <c r="C2" s="31"/>
      <c r="D2" s="31"/>
      <c r="E2" s="31"/>
      <c r="F2" s="31"/>
      <c r="G2" s="31"/>
    </row>
    <row r="4" spans="1:7" x14ac:dyDescent="0.25">
      <c r="B4" s="29" t="s">
        <v>1</v>
      </c>
      <c r="C4" s="30"/>
      <c r="D4" s="29" t="s">
        <v>4</v>
      </c>
      <c r="E4" s="30"/>
      <c r="F4" s="29" t="s">
        <v>5</v>
      </c>
      <c r="G4" s="30"/>
    </row>
    <row r="5" spans="1:7" x14ac:dyDescent="0.25">
      <c r="A5" s="8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7" x14ac:dyDescent="0.25">
      <c r="A6" s="3">
        <v>2017</v>
      </c>
      <c r="B6" s="10">
        <v>18</v>
      </c>
      <c r="C6" s="28">
        <v>8000000</v>
      </c>
      <c r="D6" s="10">
        <v>18</v>
      </c>
      <c r="E6" s="28">
        <v>7740907</v>
      </c>
      <c r="F6" s="10">
        <v>7</v>
      </c>
      <c r="G6" s="28">
        <f>+'2017'!B21</f>
        <v>4813635</v>
      </c>
    </row>
    <row r="7" spans="1:7" x14ac:dyDescent="0.25">
      <c r="A7" s="3">
        <v>2018</v>
      </c>
      <c r="B7" s="10">
        <v>26</v>
      </c>
      <c r="C7" s="28">
        <v>6670000</v>
      </c>
      <c r="D7" s="10">
        <v>16</v>
      </c>
      <c r="E7" s="28">
        <v>3000000</v>
      </c>
      <c r="F7" s="10">
        <v>7</v>
      </c>
      <c r="G7" s="28">
        <f>+'2018'!B21</f>
        <v>1770909</v>
      </c>
    </row>
    <row r="8" spans="1:7" x14ac:dyDescent="0.25">
      <c r="A8" s="3">
        <v>2019</v>
      </c>
      <c r="B8" s="10">
        <v>18</v>
      </c>
      <c r="C8" s="28">
        <v>6460000</v>
      </c>
      <c r="D8" s="10">
        <v>25</v>
      </c>
      <c r="E8" s="28">
        <v>5110000</v>
      </c>
      <c r="F8" s="10">
        <v>16</v>
      </c>
      <c r="G8" s="28">
        <f>+'2019'!B35</f>
        <v>2231817</v>
      </c>
    </row>
    <row r="9" spans="1:7" x14ac:dyDescent="0.25">
      <c r="A9" s="12">
        <v>2020</v>
      </c>
      <c r="B9" s="10"/>
      <c r="C9" s="28"/>
      <c r="D9" s="10"/>
      <c r="E9" s="28"/>
      <c r="F9" s="11"/>
      <c r="G9" s="28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21"/>
  <sheetViews>
    <sheetView topLeftCell="A4" workbookViewId="0">
      <selection activeCell="B21" sqref="B21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31" t="s">
        <v>23</v>
      </c>
      <c r="B1" s="31"/>
      <c r="C1" s="31"/>
    </row>
    <row r="2" spans="1:3" x14ac:dyDescent="0.25">
      <c r="A2" s="31" t="s">
        <v>18</v>
      </c>
      <c r="B2" s="31"/>
      <c r="C2" s="31"/>
    </row>
    <row r="3" spans="1:3" x14ac:dyDescent="0.25">
      <c r="A3" s="7"/>
      <c r="B3" s="7"/>
      <c r="C3" s="7"/>
    </row>
    <row r="4" spans="1:3" ht="15.75" thickBot="1" x14ac:dyDescent="0.3">
      <c r="A4" s="8" t="s">
        <v>7</v>
      </c>
      <c r="B4" s="8" t="s">
        <v>8</v>
      </c>
      <c r="C4" s="8" t="s">
        <v>9</v>
      </c>
    </row>
    <row r="5" spans="1:3" ht="30.75" thickBot="1" x14ac:dyDescent="0.3">
      <c r="A5" s="13" t="s">
        <v>24</v>
      </c>
      <c r="B5" s="14">
        <v>1454545</v>
      </c>
      <c r="C5" s="15" t="s">
        <v>17</v>
      </c>
    </row>
    <row r="6" spans="1:3" ht="45.75" thickBot="1" x14ac:dyDescent="0.3">
      <c r="A6" s="16" t="s">
        <v>25</v>
      </c>
      <c r="B6" s="17">
        <v>530000</v>
      </c>
      <c r="C6" s="18" t="s">
        <v>26</v>
      </c>
    </row>
    <row r="7" spans="1:3" ht="30.75" thickBot="1" x14ac:dyDescent="0.3">
      <c r="A7" s="16" t="s">
        <v>27</v>
      </c>
      <c r="B7" s="17">
        <v>136363</v>
      </c>
      <c r="C7" s="18" t="s">
        <v>17</v>
      </c>
    </row>
    <row r="8" spans="1:3" ht="30.75" thickBot="1" x14ac:dyDescent="0.3">
      <c r="A8" s="16" t="s">
        <v>28</v>
      </c>
      <c r="B8" s="17">
        <v>272727</v>
      </c>
      <c r="C8" s="18" t="s">
        <v>17</v>
      </c>
    </row>
    <row r="9" spans="1:3" ht="45.75" thickBot="1" x14ac:dyDescent="0.3">
      <c r="A9" s="16" t="s">
        <v>29</v>
      </c>
      <c r="B9" s="17">
        <v>1000000</v>
      </c>
      <c r="C9" s="18" t="s">
        <v>16</v>
      </c>
    </row>
    <row r="10" spans="1:3" ht="45.75" thickBot="1" x14ac:dyDescent="0.3">
      <c r="A10" s="16" t="s">
        <v>30</v>
      </c>
      <c r="B10" s="17">
        <v>1300000</v>
      </c>
      <c r="C10" s="18" t="s">
        <v>31</v>
      </c>
    </row>
    <row r="11" spans="1:3" ht="30.75" thickBot="1" x14ac:dyDescent="0.3">
      <c r="A11" s="16" t="s">
        <v>32</v>
      </c>
      <c r="B11" s="17">
        <v>120000</v>
      </c>
      <c r="C11" s="18" t="s">
        <v>33</v>
      </c>
    </row>
    <row r="12" spans="1:3" x14ac:dyDescent="0.25">
      <c r="B12" s="9">
        <f>SUM(B5:B11)</f>
        <v>4813635</v>
      </c>
    </row>
    <row r="15" spans="1:3" x14ac:dyDescent="0.25">
      <c r="A15" t="s">
        <v>21</v>
      </c>
      <c r="B15" t="s">
        <v>12</v>
      </c>
    </row>
    <row r="16" spans="1:3" x14ac:dyDescent="0.25">
      <c r="A16" t="s">
        <v>14</v>
      </c>
      <c r="B16" s="26">
        <f>+B9</f>
        <v>1000000</v>
      </c>
    </row>
    <row r="17" spans="1:2" x14ac:dyDescent="0.25">
      <c r="A17" t="s">
        <v>13</v>
      </c>
      <c r="B17" s="26">
        <f>+B5+B7+B8</f>
        <v>1863635</v>
      </c>
    </row>
    <row r="18" spans="1:2" x14ac:dyDescent="0.25">
      <c r="A18" t="s">
        <v>34</v>
      </c>
      <c r="B18" s="26">
        <f>+B6</f>
        <v>530000</v>
      </c>
    </row>
    <row r="19" spans="1:2" x14ac:dyDescent="0.25">
      <c r="A19" t="s">
        <v>35</v>
      </c>
      <c r="B19" s="26">
        <f>+B10</f>
        <v>1300000</v>
      </c>
    </row>
    <row r="20" spans="1:2" x14ac:dyDescent="0.25">
      <c r="A20" t="s">
        <v>36</v>
      </c>
      <c r="B20" s="26">
        <f>+B11</f>
        <v>120000</v>
      </c>
    </row>
    <row r="21" spans="1:2" x14ac:dyDescent="0.25">
      <c r="A21" t="s">
        <v>15</v>
      </c>
      <c r="B21" s="27">
        <f>SUM(B16:B20)</f>
        <v>4813635</v>
      </c>
    </row>
  </sheetData>
  <sortState xmlns:xlrd2="http://schemas.microsoft.com/office/spreadsheetml/2017/richdata2" ref="A5:C11">
    <sortCondition ref="C5:C11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21"/>
  <sheetViews>
    <sheetView topLeftCell="A7" workbookViewId="0">
      <selection activeCell="B8" sqref="B8"/>
    </sheetView>
  </sheetViews>
  <sheetFormatPr defaultRowHeight="15" x14ac:dyDescent="0.25"/>
  <cols>
    <col min="1" max="1" width="32" customWidth="1"/>
    <col min="2" max="2" width="20.85546875" customWidth="1"/>
    <col min="3" max="3" width="27.140625" customWidth="1"/>
  </cols>
  <sheetData>
    <row r="1" spans="1:3" x14ac:dyDescent="0.25">
      <c r="A1" s="31" t="s">
        <v>23</v>
      </c>
      <c r="B1" s="31"/>
      <c r="C1" s="31"/>
    </row>
    <row r="2" spans="1:3" x14ac:dyDescent="0.25">
      <c r="A2" s="31" t="s">
        <v>20</v>
      </c>
      <c r="B2" s="31"/>
      <c r="C2" s="31"/>
    </row>
    <row r="4" spans="1:3" ht="15.75" thickBot="1" x14ac:dyDescent="0.3">
      <c r="A4" s="3" t="s">
        <v>7</v>
      </c>
      <c r="B4" s="3" t="s">
        <v>8</v>
      </c>
      <c r="C4" s="3" t="s">
        <v>9</v>
      </c>
    </row>
    <row r="5" spans="1:3" ht="75.75" thickBot="1" x14ac:dyDescent="0.3">
      <c r="A5" s="19" t="s">
        <v>37</v>
      </c>
      <c r="B5" s="21">
        <v>1000000</v>
      </c>
      <c r="C5" s="22" t="s">
        <v>38</v>
      </c>
    </row>
    <row r="6" spans="1:3" ht="30.75" thickBot="1" x14ac:dyDescent="0.3">
      <c r="A6" s="23" t="s">
        <v>39</v>
      </c>
      <c r="B6" s="24">
        <v>100000</v>
      </c>
      <c r="C6" s="25" t="s">
        <v>40</v>
      </c>
    </row>
    <row r="7" spans="1:3" ht="45.75" thickBot="1" x14ac:dyDescent="0.3">
      <c r="A7" s="23" t="s">
        <v>41</v>
      </c>
      <c r="B7" s="24">
        <v>140000</v>
      </c>
      <c r="C7" s="25" t="s">
        <v>42</v>
      </c>
    </row>
    <row r="8" spans="1:3" ht="45.75" thickBot="1" x14ac:dyDescent="0.3">
      <c r="A8" s="23" t="s">
        <v>43</v>
      </c>
      <c r="B8" s="24">
        <v>90909</v>
      </c>
      <c r="C8" s="25" t="s">
        <v>44</v>
      </c>
    </row>
    <row r="9" spans="1:3" ht="75.75" thickBot="1" x14ac:dyDescent="0.3">
      <c r="A9" s="23" t="s">
        <v>45</v>
      </c>
      <c r="B9" s="24">
        <v>200000</v>
      </c>
      <c r="C9" s="25" t="s">
        <v>42</v>
      </c>
    </row>
    <row r="10" spans="1:3" ht="45.75" thickBot="1" x14ac:dyDescent="0.3">
      <c r="A10" s="23" t="s">
        <v>46</v>
      </c>
      <c r="B10" s="24">
        <v>190000</v>
      </c>
      <c r="C10" s="25" t="s">
        <v>44</v>
      </c>
    </row>
    <row r="11" spans="1:3" ht="45.75" thickBot="1" x14ac:dyDescent="0.3">
      <c r="A11" s="23" t="s">
        <v>47</v>
      </c>
      <c r="B11" s="24">
        <v>50000</v>
      </c>
      <c r="C11" s="25" t="s">
        <v>42</v>
      </c>
    </row>
    <row r="12" spans="1:3" x14ac:dyDescent="0.25">
      <c r="B12" s="20">
        <f>SUM(B5:B11)</f>
        <v>1770909</v>
      </c>
    </row>
    <row r="15" spans="1:3" x14ac:dyDescent="0.25">
      <c r="A15" t="s">
        <v>22</v>
      </c>
      <c r="B15" t="s">
        <v>8</v>
      </c>
    </row>
    <row r="16" spans="1:3" x14ac:dyDescent="0.25">
      <c r="A16" t="s">
        <v>48</v>
      </c>
      <c r="B16" s="6">
        <f>+B5</f>
        <v>1000000</v>
      </c>
    </row>
    <row r="17" spans="1:2" x14ac:dyDescent="0.25">
      <c r="A17" t="s">
        <v>49</v>
      </c>
      <c r="B17" s="6">
        <f>+B6</f>
        <v>100000</v>
      </c>
    </row>
    <row r="18" spans="1:2" x14ac:dyDescent="0.25">
      <c r="A18" t="s">
        <v>50</v>
      </c>
      <c r="B18" s="6">
        <f>+B7+B9+B11</f>
        <v>390000</v>
      </c>
    </row>
    <row r="19" spans="1:2" x14ac:dyDescent="0.25">
      <c r="A19" t="s">
        <v>13</v>
      </c>
      <c r="B19" s="6">
        <f>+B8+B10</f>
        <v>280909</v>
      </c>
    </row>
    <row r="20" spans="1:2" x14ac:dyDescent="0.25">
      <c r="B20" s="6"/>
    </row>
    <row r="21" spans="1:2" x14ac:dyDescent="0.25">
      <c r="A21" t="s">
        <v>15</v>
      </c>
      <c r="B21" s="6">
        <f>SUM(B16:B20)</f>
        <v>1770909</v>
      </c>
    </row>
  </sheetData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35"/>
  <sheetViews>
    <sheetView topLeftCell="A17" zoomScale="115" zoomScaleNormal="115" workbookViewId="0">
      <selection activeCell="C31" sqref="C31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31" t="s">
        <v>23</v>
      </c>
      <c r="B1" s="31"/>
      <c r="C1" s="31"/>
    </row>
    <row r="2" spans="1:3" x14ac:dyDescent="0.25">
      <c r="A2" s="31" t="s">
        <v>19</v>
      </c>
      <c r="B2" s="31"/>
      <c r="C2" s="31"/>
    </row>
    <row r="4" spans="1:3" ht="15.75" thickBot="1" x14ac:dyDescent="0.3">
      <c r="A4" s="3" t="s">
        <v>7</v>
      </c>
      <c r="B4" s="3" t="s">
        <v>8</v>
      </c>
      <c r="C4" s="3" t="s">
        <v>9</v>
      </c>
    </row>
    <row r="5" spans="1:3" ht="15.75" thickBot="1" x14ac:dyDescent="0.3">
      <c r="A5" s="19" t="s">
        <v>51</v>
      </c>
      <c r="B5" s="21">
        <v>150000</v>
      </c>
      <c r="C5" s="22" t="s">
        <v>52</v>
      </c>
    </row>
    <row r="6" spans="1:3" ht="45.75" thickBot="1" x14ac:dyDescent="0.3">
      <c r="A6" s="23" t="s">
        <v>53</v>
      </c>
      <c r="B6" s="24">
        <v>363636</v>
      </c>
      <c r="C6" s="25" t="s">
        <v>54</v>
      </c>
    </row>
    <row r="7" spans="1:3" ht="60.75" thickBot="1" x14ac:dyDescent="0.3">
      <c r="A7" s="23" t="s">
        <v>55</v>
      </c>
      <c r="B7" s="24">
        <v>100000</v>
      </c>
      <c r="C7" s="25" t="s">
        <v>56</v>
      </c>
    </row>
    <row r="8" spans="1:3" ht="45.75" thickBot="1" x14ac:dyDescent="0.3">
      <c r="A8" s="23" t="s">
        <v>53</v>
      </c>
      <c r="B8" s="24">
        <v>363636</v>
      </c>
      <c r="C8" s="25" t="s">
        <v>54</v>
      </c>
    </row>
    <row r="9" spans="1:3" ht="45.75" thickBot="1" x14ac:dyDescent="0.3">
      <c r="A9" s="23" t="s">
        <v>57</v>
      </c>
      <c r="B9" s="24">
        <v>50000</v>
      </c>
      <c r="C9" s="25" t="s">
        <v>56</v>
      </c>
    </row>
    <row r="10" spans="1:3" ht="60.75" thickBot="1" x14ac:dyDescent="0.3">
      <c r="A10" s="23" t="s">
        <v>58</v>
      </c>
      <c r="B10" s="24">
        <v>50000</v>
      </c>
      <c r="C10" s="25" t="s">
        <v>59</v>
      </c>
    </row>
    <row r="11" spans="1:3" ht="60.75" thickBot="1" x14ac:dyDescent="0.3">
      <c r="A11" s="23" t="s">
        <v>60</v>
      </c>
      <c r="B11" s="24">
        <v>45000</v>
      </c>
      <c r="C11" s="25" t="s">
        <v>61</v>
      </c>
    </row>
    <row r="12" spans="1:3" ht="60.75" thickBot="1" x14ac:dyDescent="0.3">
      <c r="A12" s="23" t="s">
        <v>62</v>
      </c>
      <c r="B12" s="24">
        <v>45000</v>
      </c>
      <c r="C12" s="25" t="s">
        <v>63</v>
      </c>
    </row>
    <row r="13" spans="1:3" ht="45.75" thickBot="1" x14ac:dyDescent="0.3">
      <c r="A13" s="23" t="s">
        <v>64</v>
      </c>
      <c r="B13" s="24">
        <v>50000</v>
      </c>
      <c r="C13" s="25" t="s">
        <v>63</v>
      </c>
    </row>
    <row r="14" spans="1:3" ht="45.75" thickBot="1" x14ac:dyDescent="0.3">
      <c r="A14" s="23" t="s">
        <v>65</v>
      </c>
      <c r="B14" s="24">
        <v>45000</v>
      </c>
      <c r="C14" s="25" t="s">
        <v>63</v>
      </c>
    </row>
    <row r="15" spans="1:3" ht="30.75" thickBot="1" x14ac:dyDescent="0.3">
      <c r="A15" s="23" t="s">
        <v>66</v>
      </c>
      <c r="B15" s="24">
        <v>70000</v>
      </c>
      <c r="C15" s="25" t="s">
        <v>56</v>
      </c>
    </row>
    <row r="16" spans="1:3" ht="45.75" thickBot="1" x14ac:dyDescent="0.3">
      <c r="A16" s="23" t="s">
        <v>67</v>
      </c>
      <c r="B16" s="24">
        <v>120000</v>
      </c>
      <c r="C16" s="25" t="s">
        <v>68</v>
      </c>
    </row>
    <row r="17" spans="1:3" ht="15.75" thickBot="1" x14ac:dyDescent="0.3">
      <c r="A17" s="23" t="s">
        <v>51</v>
      </c>
      <c r="B17" s="24">
        <v>100000</v>
      </c>
      <c r="C17" s="25" t="s">
        <v>52</v>
      </c>
    </row>
    <row r="18" spans="1:3" ht="45.75" thickBot="1" x14ac:dyDescent="0.3">
      <c r="A18" s="23" t="s">
        <v>69</v>
      </c>
      <c r="B18" s="24">
        <v>100000</v>
      </c>
      <c r="C18" s="25" t="s">
        <v>63</v>
      </c>
    </row>
    <row r="19" spans="1:3" ht="60.75" thickBot="1" x14ac:dyDescent="0.3">
      <c r="A19" s="23" t="s">
        <v>70</v>
      </c>
      <c r="B19" s="24">
        <v>125000</v>
      </c>
      <c r="C19" s="25" t="s">
        <v>63</v>
      </c>
    </row>
    <row r="20" spans="1:3" ht="30.75" thickBot="1" x14ac:dyDescent="0.3">
      <c r="A20" s="19" t="s">
        <v>71</v>
      </c>
      <c r="B20" s="21">
        <v>454545</v>
      </c>
      <c r="C20" s="22" t="s">
        <v>54</v>
      </c>
    </row>
    <row r="21" spans="1:3" x14ac:dyDescent="0.25">
      <c r="A21" s="4"/>
      <c r="B21" s="5">
        <f>SUM(B5:B20)</f>
        <v>2231817</v>
      </c>
      <c r="C21" s="1"/>
    </row>
    <row r="24" spans="1:3" x14ac:dyDescent="0.25">
      <c r="A24" t="s">
        <v>10</v>
      </c>
    </row>
    <row r="26" spans="1:3" x14ac:dyDescent="0.25">
      <c r="A26" t="s">
        <v>11</v>
      </c>
      <c r="B26" t="s">
        <v>12</v>
      </c>
    </row>
    <row r="27" spans="1:3" x14ac:dyDescent="0.25">
      <c r="A27" t="s">
        <v>72</v>
      </c>
      <c r="B27" s="26">
        <f>+B6+B8+B20</f>
        <v>1181817</v>
      </c>
    </row>
    <row r="28" spans="1:3" x14ac:dyDescent="0.25">
      <c r="A28" t="s">
        <v>50</v>
      </c>
      <c r="B28" s="26">
        <f>+B7+B9+B15</f>
        <v>220000</v>
      </c>
    </row>
    <row r="29" spans="1:3" x14ac:dyDescent="0.25">
      <c r="A29" t="s">
        <v>73</v>
      </c>
      <c r="B29" s="26">
        <f>+B10</f>
        <v>50000</v>
      </c>
    </row>
    <row r="30" spans="1:3" x14ac:dyDescent="0.25">
      <c r="A30" t="s">
        <v>74</v>
      </c>
      <c r="B30" s="26">
        <f>+B11</f>
        <v>45000</v>
      </c>
    </row>
    <row r="31" spans="1:3" x14ac:dyDescent="0.25">
      <c r="A31" t="s">
        <v>48</v>
      </c>
      <c r="B31" s="26">
        <f>+B12+B13+B14+B18+B19</f>
        <v>365000</v>
      </c>
    </row>
    <row r="32" spans="1:3" x14ac:dyDescent="0.25">
      <c r="A32" t="s">
        <v>75</v>
      </c>
      <c r="B32" s="26">
        <f>+B16</f>
        <v>120000</v>
      </c>
    </row>
    <row r="33" spans="1:2" x14ac:dyDescent="0.25">
      <c r="A33" t="s">
        <v>76</v>
      </c>
      <c r="B33" s="26">
        <f>+B5+B17</f>
        <v>250000</v>
      </c>
    </row>
    <row r="34" spans="1:2" x14ac:dyDescent="0.25">
      <c r="B34" s="26"/>
    </row>
    <row r="35" spans="1:2" x14ac:dyDescent="0.25">
      <c r="A35" t="s">
        <v>15</v>
      </c>
      <c r="B35" s="27">
        <f>SUM(B27:B34)</f>
        <v>2231817</v>
      </c>
    </row>
  </sheetData>
  <sortState xmlns:xlrd2="http://schemas.microsoft.com/office/spreadsheetml/2017/richdata2" ref="A5:C21">
    <sortCondition ref="C5:C21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2020-04-07T12:17:39Z</dcterms:modified>
</cp:coreProperties>
</file>