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 por vereador\"/>
    </mc:Choice>
  </mc:AlternateContent>
  <xr:revisionPtr revIDLastSave="0" documentId="8_{F2E57DC7-481B-421F-A108-60679000D821}" xr6:coauthVersionLast="45" xr6:coauthVersionMax="45" xr10:uidLastSave="{00000000-0000-0000-0000-000000000000}"/>
  <bookViews>
    <workbookView xWindow="-120" yWindow="-120" windowWidth="29040" windowHeight="15840" xr2:uid="{D6E6B813-A0B5-4AA0-B229-3173056D6FD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B59" i="4" l="1"/>
  <c r="B58" i="4"/>
  <c r="B57" i="4"/>
  <c r="B56" i="4"/>
  <c r="B51" i="4"/>
  <c r="A59" i="4"/>
  <c r="A58" i="4"/>
  <c r="A57" i="4"/>
  <c r="A56" i="4"/>
  <c r="B54" i="4"/>
  <c r="A55" i="4"/>
  <c r="A54" i="4"/>
  <c r="A53" i="4"/>
  <c r="B55" i="4"/>
  <c r="B53" i="4"/>
  <c r="B52" i="4"/>
  <c r="B46" i="4"/>
  <c r="A52" i="4"/>
  <c r="A51" i="4"/>
  <c r="B60" i="4" l="1"/>
  <c r="A51" i="3"/>
  <c r="A50" i="3"/>
  <c r="A49" i="3"/>
  <c r="A48" i="3"/>
  <c r="A47" i="3"/>
  <c r="A46" i="3"/>
  <c r="A45" i="3"/>
  <c r="B51" i="3"/>
  <c r="B50" i="3"/>
  <c r="B49" i="3"/>
  <c r="B48" i="3"/>
  <c r="B47" i="3"/>
  <c r="B46" i="3"/>
  <c r="B45" i="3"/>
  <c r="B44" i="3"/>
  <c r="B34" i="2" l="1"/>
  <c r="B40" i="2" s="1"/>
  <c r="A34" i="2"/>
  <c r="A35" i="2"/>
  <c r="A36" i="2"/>
  <c r="A37" i="2"/>
  <c r="A39" i="2"/>
  <c r="A38" i="2"/>
  <c r="B39" i="2"/>
  <c r="B38" i="2"/>
  <c r="B37" i="2"/>
  <c r="B36" i="2"/>
  <c r="B35" i="2"/>
  <c r="A44" i="3" l="1"/>
  <c r="A43" i="3"/>
  <c r="B43" i="3"/>
  <c r="B52" i="3" s="1"/>
  <c r="B38" i="3" l="1"/>
  <c r="B29" i="2" l="1"/>
</calcChain>
</file>

<file path=xl/sharedStrings.xml><?xml version="1.0" encoding="utf-8"?>
<sst xmlns="http://schemas.openxmlformats.org/spreadsheetml/2006/main" count="227" uniqueCount="135">
  <si>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</si>
  <si>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</si>
  <si>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</si>
  <si>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</si>
  <si>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</si>
  <si>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</si>
  <si>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</si>
  <si>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OBJETO</t>
  </si>
  <si>
    <t>VALOR</t>
  </si>
  <si>
    <t>ORGÃO EXECUTOR</t>
  </si>
  <si>
    <t>Resumo de Emendas Liberadas por órgão executor</t>
  </si>
  <si>
    <t>órgão Executor</t>
  </si>
  <si>
    <t>Valor</t>
  </si>
  <si>
    <t>TOTAL</t>
  </si>
  <si>
    <t>Emendas ao Orçamento 2017 Liberadas</t>
  </si>
  <si>
    <t>Emendas ao Orçamento 2019 Liberadas</t>
  </si>
  <si>
    <t>Emendas ao Orçamento 2018 Liberadas</t>
  </si>
  <si>
    <t>Orgão Executor</t>
  </si>
  <si>
    <t>ÓRGÃO EXECUTOR</t>
  </si>
  <si>
    <t xml:space="preserve">                                                                Vereador Milton Ferreira</t>
  </si>
  <si>
    <t xml:space="preserve">          Vereador Milton Ferreira</t>
  </si>
  <si>
    <t>Campeonato de Futebol Amador de São Mateus - 2017 - Associação Butantã Atlético Clube</t>
  </si>
  <si>
    <t>Secretaria Municipal de Esportes e Lazer</t>
  </si>
  <si>
    <t>Campeonato Paulista de Kung-Fú Tradicional - Federação Paulista de Kung-Fú Tradicional</t>
  </si>
  <si>
    <t>Torneio de Taekwondo Maximu'S - Organização Desportiva e Cultural Olho do Futuro</t>
  </si>
  <si>
    <t>Ações de Esporte e Lazer (Realização 19° Kung-Fú Fight 2017)</t>
  </si>
  <si>
    <t>Rádios Comunitarias</t>
  </si>
  <si>
    <t>Secretaria Municipal de Cultura</t>
  </si>
  <si>
    <t>Jogos Maçonicos- 2017- entidade: Panathlon Club de São Paulo CNPJ: 51.583.300/0001-81</t>
  </si>
  <si>
    <t>Programação de atividades Culturais</t>
  </si>
  <si>
    <t>Ações e Benfeitorias em Guaianases</t>
  </si>
  <si>
    <t>Prefeitura Regional Guaianases</t>
  </si>
  <si>
    <t>Campeonato de Futebol- Sub 11 e Sub 13 - Jardim Niterói</t>
  </si>
  <si>
    <t>5° Festival de Inclusão Social, Realizado pela Federação Paulista de Karatê</t>
  </si>
  <si>
    <t>Descomplica SP- São Miguel Paulista</t>
  </si>
  <si>
    <t>Secretaria Municipal de Inovação e Tecnologia</t>
  </si>
  <si>
    <t>Inovação tecnológica da saúde e esporte, Realizado pelo: Movimento da Promoção da Cultura, Esporte e Saúde- CNPJ: 08.859053/0001-74</t>
  </si>
  <si>
    <t>Execução de obra de Ponte Metalica para pedestre sobre córrego Rua Mateo Carcassi</t>
  </si>
  <si>
    <t>Operação e Manutenção de Equipamentos Culturais</t>
  </si>
  <si>
    <t>Serviços hospital Tide Setubal</t>
  </si>
  <si>
    <t>Secretaria Municipal da Saude</t>
  </si>
  <si>
    <t>Programação de eventos culturais</t>
  </si>
  <si>
    <t>Ações e Benfeitorias na Subprefeitura de Guaianases</t>
  </si>
  <si>
    <t>Secretaria Especial de Relações Governamentais</t>
  </si>
  <si>
    <t>Ações e Programações de Atividades Culturais</t>
  </si>
  <si>
    <t>6° Tosa-(To- Sá) Matsuri- Parque Fernando Costa- Agua Branca</t>
  </si>
  <si>
    <t>Realização de evento- Estrutura. Instituto Social Cultural Ekballoin- CNPJ: 28.586.912/0001-06</t>
  </si>
  <si>
    <t>Realização de eventos- Estrutura</t>
  </si>
  <si>
    <t>Realização de eventos</t>
  </si>
  <si>
    <t>Equipamentos - Prefeitura Regional de São Mateus</t>
  </si>
  <si>
    <t>Prefeitura Regional de São Mateus</t>
  </si>
  <si>
    <t>Festival Esportivo Unidos do Planalto. Realizado pela: Associação Assistencial Planura - AAPLA - CNPJ: 05.821.288/0001-89</t>
  </si>
  <si>
    <t>Campeonato de futebol - Sub 11 e Sub 13 - Jardim Niterói . Realizado pelo: Centro de Apoio ao Paciente Oncológico - Eliane Martins CNPJ: 15.630.108/0001-35</t>
  </si>
  <si>
    <t>Estrutura - realização de eventos Festa de aniversário do bairro de guaianases</t>
  </si>
  <si>
    <t>Prefeitura Regional de Guaianases</t>
  </si>
  <si>
    <t>Estrutura- Realização de eventos. Festa de Aniversário do bairro da Penha</t>
  </si>
  <si>
    <t>Prefeitura Regional da Penha</t>
  </si>
  <si>
    <t>Estrutura - realização de eventos. Associação Beneficente Jovens do Brasil - CNPJ: 04.257.105/0001-81. 1° Music Rock Show de São Miguel Paulista</t>
  </si>
  <si>
    <t>Estrutura - Realização de eventos. Instituto Social Cultural Ekballoin - CNPJ:28586.912/0001-06</t>
  </si>
  <si>
    <t>Equipamentos - 7° Tosa - (TO- SÁ) MATSURI. Parque Fernando Costa - Agua Branca</t>
  </si>
  <si>
    <t>Casa Civil</t>
  </si>
  <si>
    <t>COHAB - Cia de Habitação de São Paulo. Efetivação de Obras e regularização obtenção AVCB</t>
  </si>
  <si>
    <t>COHAB</t>
  </si>
  <si>
    <t>Equipamentos- Prefeitura Regional de São Mateus</t>
  </si>
  <si>
    <t>Estrutura - Realização de eventos. Associação Beneficente Jovens do Brasil - CNPJ: 04.257.105/0001-81. 1° Music Rock Show de São Miguel</t>
  </si>
  <si>
    <t>Campeonato de futebol amador de São Mateus - 2018, a ser realizado pela Associação Butantã Atlético Clube.</t>
  </si>
  <si>
    <t>Estrutura - Realização de eventos 2° Circuito Junino- Associação Mão no Arado. CNPJ: 18.824.829/0001-74</t>
  </si>
  <si>
    <t>Estrutura - Realização Eventos - Instituto Social Cultural Ekballoin - CNPJ 28.586.912/0001-06 - Crianças do Brasil - 4º Edição - Dia das crianças</t>
  </si>
  <si>
    <t>Estrutura - Realização Eventos - Instituto Educacional, Cultural e Desportivo Inovador - CNPJ 11.620.367/0001-24</t>
  </si>
  <si>
    <t>Estrutura - Realização Eventos - Instituto Social Cultural Ekballoin - CNPJ 28.586.912/0001-06 - Festival de Inverno - Edição Mooca</t>
  </si>
  <si>
    <t>Estrutura, realização de eventos - Instituto Social Cultural Ekballoin - CNPJ 28.586.912/0001-06 - Circuito Cultural da Fé - Edição Cohab Raposo</t>
  </si>
  <si>
    <t>Ong, Grêmeio, Esportivo, Social, Cultural e Escola de Samba Isso mesmo CNPJ 14.445.249/0001-15</t>
  </si>
  <si>
    <t>Associação Beneficiente Jovens do Brasil- CNPJ 04.257.105/0001-81</t>
  </si>
  <si>
    <t>FRANCISCO ALEXANDRE DORIA 25314239825
PADILHA DORIA EVENTOS- EVENTOS SAMBA DE RUA.</t>
  </si>
  <si>
    <t>Melhoria de bairro -Prefeitura Regional de Cidade Tiradentes</t>
  </si>
  <si>
    <t>Prefeitura Regional de Cidade Tiradentes</t>
  </si>
  <si>
    <t>Estrutura realização de eventos- complemento</t>
  </si>
  <si>
    <t>Eventos Zapata Facção Black Rock
Associação Beneficente educacional Jovens do Brasil CNPJ 04.257.105/0001-81</t>
  </si>
  <si>
    <t>Estrutura- Implantação e melhorias-PRAÇA WALDOMIRO PEREIRA DE PAULA</t>
  </si>
  <si>
    <t>Estrutura- Implantação de melhorias do parque ARENA ESPORTIVA NO PARQUE JARDIM DA CONQUISTA</t>
  </si>
  <si>
    <t>Estrutura - Realização Eventos - 2º Semestre Instituto social cultural Ekballoin - CNPJ 28586912/0001-06 Semana do Brasil - Dia 12, 14 e 15 de Outubro</t>
  </si>
  <si>
    <t>Estrutura - Realização de Eventos - 2º Semestre Instituto Social Ekballoin - CNPJ 28586912/0001-06 Crianças do Brasil - 4{ Edição - Dia das Crianças - 12 de Outubro</t>
  </si>
  <si>
    <t>Estrutura - Realização Eventos 
Associação Beneficente Jovens do Brasil - CNPJ 04257105/0001-81
Pink October Fest Cultural - 21 de Outubro</t>
  </si>
  <si>
    <t>Associação Butantã Atletico Clube Objeto "Campeonato de Futebol Amador de São Mateus" (Torneio Eliminatorio"</t>
  </si>
  <si>
    <t>Estrutura - Realização Eventos - 2º Semestre Instituto Social Cultural EKBALLOIN - CNPJ 28586912/0001-06 Projeto - Os Bambas 2ª Edição - 20 de Novembro</t>
  </si>
  <si>
    <t>Melhoria de Bairro- Prefeitura Regional de São Miguel Paulista -- Adequação e Melhoria de Passeio Público - Rua Doutor José Guilherme Eiras - São Miguel Paulista</t>
  </si>
  <si>
    <t>Prefeitura Regional de São Miguel Paulista</t>
  </si>
  <si>
    <t>Estrutura - Realização Natal Solidário - Edição Vila Matilde -- Instituto Social Cultural Ekballoin - CNPJ 28586912/0001-06</t>
  </si>
  <si>
    <t>CALDEIRÃO CULTURAL ZONA NORTE. FLAVIA PRIMO PRODUÇÕES</t>
  </si>
  <si>
    <t>SM Cultura</t>
  </si>
  <si>
    <t>REFORMA MERCADÃO GUAIANAZES</t>
  </si>
  <si>
    <t>SM Subprefeituras</t>
  </si>
  <si>
    <t>CDC CLUBE DOS APOSENTADOS - REFORMA DO CLUBE DA COMUNIDADE ABELINO SOARES DE ANDRADE DE SÃO MIGUEL PAULISTA - CNPJ 11158076/0001-66</t>
  </si>
  <si>
    <t>SM Esportes e Lazer</t>
  </si>
  <si>
    <t>ANIVERSÁRIO DE GUAIANASES. INSTITUTO SOCIAL CULTURAL EKBALLOIN - CNPJ 28586912/0001-06</t>
  </si>
  <si>
    <t>AMOR SEM IGUAL INSTITUTO SOCIAL CULTURAL EKBALLOIN - CNPJ 28.586.912/0001-06</t>
  </si>
  <si>
    <t>SÃO MIGUEL ROCK - IN CONCERT (DATA 19/05/2019) - ASSOCIAÇÃO ARTE NOBRE DO JARDIM NOEMIA - 
CNPJ 25.972.230/0001-30 
PRAÇA FORTUNATO SILVEIRA</t>
  </si>
  <si>
    <t>ASSOCIAÇÃO CRETOF TORRE FORTE - CNPJ 07961751/0001-13</t>
  </si>
  <si>
    <t>SM Pessoa com Deficiência</t>
  </si>
  <si>
    <t>OFICINAS GRATUITAS VEGANISMO / VEG LAB (DATA 03 E 04/08/2019) MOVE INSTITUTE - CNP3 11.743.206/0001-28</t>
  </si>
  <si>
    <t>C.D.C. JARDIM HELENA REFORMA COBERTURA VESTIÁRIO</t>
  </si>
  <si>
    <t>ANIVERSÁRIO BAIRRO CASA VERDE DIA 30/06/2019</t>
  </si>
  <si>
    <t>Subprefeitura Casa Verde/ Cachoeirinha</t>
  </si>
  <si>
    <t>INSTALAÇÃO DE PLAYGROUND NA PRAÇA FORTUNATO DA SILVEIRA (MORUMBIZÍNHO)</t>
  </si>
  <si>
    <t>Subprefeitura São Miguel Paulista</t>
  </si>
  <si>
    <t>REVITALIZAÇÃO DA PRAÇA OSCAR P. DOS SANTOS. RUA FAVELEIRO X RUA LÍRIO DA SERRA</t>
  </si>
  <si>
    <t>MOVIMENTO UBUNTU: SOU QUEM SOU, PORQUE SOMOS TODOS NÓS. ASSOCIAÇÃO BUTANTÃ ATLÉTICO CLUBE, CNPJ 60.560.455/0001-93</t>
  </si>
  <si>
    <t>HOMENAGEM A JACKSON DO PANDEIRO. OÁSIS - ORGANIZAÇÃO DE ASSIST. SOCIAL PARA INCLUSÃO SUSTENTABILIDADE CNPJ 28.586,912/0001-06 LOCAL: CTN - DATA 01 DE AGOSTO</t>
  </si>
  <si>
    <t>CONTRATAÇÃO ESTRUTURA EVENTOS ROCK PRAÇA - LOCAL PRAÇA DA REPUBLICA - DATA 14/07/2019</t>
  </si>
  <si>
    <t>SM Turismo</t>
  </si>
  <si>
    <t>CONTRATAÇÃO, ESTRUTURA, EVENTOS</t>
  </si>
  <si>
    <t>INSTITUTO MIGUEL PRADO (CNPJ 03.958.635/0001-94) DOMINGO FELIZ DATAS: 18/08, 15/09, 13/10 10/11 E 08/12/2019</t>
  </si>
  <si>
    <t>CULTURA EM RODA SÉRGIO DONIZETE FRANCISCOM HOLDSCHIP ÂNGELO LOPES CNPJ 33.869.711/0001-56 DATAS 04 E 11 DE AGOSTO</t>
  </si>
  <si>
    <t>CULTURA EM DESTAQUE - 24 DE AGOSTO. INSTITUTO SOCIAL CULTURAL EKBALLOIN - CNPJ 28.586.912/0001-06</t>
  </si>
  <si>
    <t>UM TOQUE DE AMOR. INSTITUTO SOCIAL CULTURAL EKBALLOIN - CNPL 28.586.912/0001-06</t>
  </si>
  <si>
    <t>FESTA TRADIÇÕES NORDESTINA JARDIM NOEMIA - DIA 10/08/2019 ASSOCIAÇÃO ARTE NOBRE JARDIM NOEMIA - CNPJ 25.972.230/0001-43</t>
  </si>
  <si>
    <t>CURUÇA ROCK FEST - DIA 10/08/2019 ASSOCIAÇÃO ARTE NOBRE DO JD NOEMIA - CNPJ 25.972.230/0001-43</t>
  </si>
  <si>
    <t>PROJETO MULTIRÃO DA BELEZA - DIA 25/08/2019 ASSOCIAÇÃO UNIVERSIDADE DO SABER - CNPJ 03.513.537/0001-43</t>
  </si>
  <si>
    <t>ANIVERSÁRIO DO BAIRRO INHOCONE - DIA 18/08/2019 INSTITUTO SOCIAL CULTURAL EKBALLOIN - CNPJ 28.586.912/0001-06 RESPONSÁVEL: JUCILENE SOARES GOMIDES. CONTATO: 94869-2424. E-MAIL: INSTITUTOEKBALLOIN@GMAIL.COM</t>
  </si>
  <si>
    <t>Subprefeitura Penha</t>
  </si>
  <si>
    <t>ISPIRASOM INSTITUTO SOCIAL CULTURAL EKBALLOIN - CNPJ 28.586.912/0001-06</t>
  </si>
  <si>
    <t>OS BAMBAS - INSTITUTO SOCIAL CULTURAL EKBALLOIN - CNPJ 28.586.912/0001-06 
DATA : 20 DE NOVEMBRO</t>
  </si>
  <si>
    <t>CRIANÇAS DO BRASIL - PQ DO CARMO - INSTITUTO SOCIAL CULTURAL EKBALLOIN - CNPJ 28.586.912/0001-06 
DIA 12/10/2019</t>
  </si>
  <si>
    <t>SEMANA DA CRIANÇA 
INSTITUTO SOCIAL CULTURAL EKBALLOIN - CNPJ 28.586.912/0001-06 
DATA : MES OUTUBRO</t>
  </si>
  <si>
    <t>COMUNIDADE DO SAMBA 
PRODUTORA: SÉRGIO DONIZETE FRANCISCOM HOLDSHIP ÂNGELO LOPES 
CNPJ 33,869,711/0001-56 
DATA 14 E 15 SETEMBRO</t>
  </si>
  <si>
    <t>PROJETO CULTURAL E COMPANHIA RECREATIVA 
PRODUTORA: GRÊMIO RECERETATIVO,ESPORTIVO, SOCIAL, CULTURAL E ESCOLA 
DE SAMBA ISSO MESMO 
CNPJ 14.445.249/0001-15</t>
  </si>
  <si>
    <t>BRANCO EVENTOS - EIRELI. CNPJ 29.623.065/0000-00.</t>
  </si>
  <si>
    <t>SAMBA NA ESTRADA</t>
  </si>
  <si>
    <t>AÇÕES E PROMOÇÃO - INSTITUTO SUEL ABUJAMRA CNPJ 05.095.474/0001-88</t>
  </si>
  <si>
    <t>SM Saúde</t>
  </si>
  <si>
    <t>INSTITUTO PRESERV. MEIO AMBIENTE PART. CULTURA ARQ. VIVA SÃO MIGUEL E ZONA LESTE - CNPJ 10.580.270/0001-72 PROJETOS FRUTOS DA TERRA - HOMENAGEM AO CANTOR EDVALDO SANTANA 14/11/2019</t>
  </si>
  <si>
    <t>JUVENTUDE DA PERIFERIA 1 EDIÇÃO. ASSOCIAÇÃO BUTANTÃ ATLÉTICO CLUBE - CNPJ 60.560.455/0001-93</t>
  </si>
  <si>
    <t>REFORMA DA QUADRA E REVITALIZAÇÃO DA PRAÇA JOSE GOMES VIEIRA</t>
  </si>
  <si>
    <t>FESTA DAS NAÇÕES DA PAROQUIA SANTÍSSIMA TRINDADE DIA 12/10/2019</t>
  </si>
  <si>
    <t>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</si>
</sst>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&quot;R$&quot;\ #,##0.00"/>
    <numFmt numFmtId="167" formatCode="_-[$R$-416]\ * #,##0.00_-;\-[$R$-416]\ * #,##0.00_-;_-[$R$-416]\ * &quot;-&quot;??_-;_-@_-"/>
    <numFmt numFmtId="168" formatCode="0.0000"/>
    <numFmt numFmtId="169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66" fontId="4" fillId="0" borderId="1" xfId="0" applyNumberFormat="1" applyFont="1" applyBorder="1" applyAlignment="1" applyProtection="1">
      <alignment horizontal="center" vertical="center"/>
      <protection hidden="1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166" fontId="0" fillId="0" borderId="0" xfId="0" applyNumberFormat="1"/>
    <xf numFmtId="0" fontId="1" fillId="0" borderId="0" xfId="0" applyFont="1" applyAlignment="1"/>
    <xf numFmtId="0" fontId="0" fillId="3" borderId="4" xfId="0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" fontId="0" fillId="3" borderId="7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0" xfId="0" applyFont="1"/>
    <xf numFmtId="4" fontId="0" fillId="3" borderId="0" xfId="0" applyNumberFormat="1" applyFill="1" applyBorder="1" applyAlignment="1">
      <alignment horizontal="center" vertical="center" wrapText="1"/>
    </xf>
    <xf numFmtId="165" fontId="0" fillId="0" borderId="0" xfId="1" applyFont="1"/>
    <xf numFmtId="165" fontId="1" fillId="0" borderId="0" xfId="1" applyFont="1"/>
    <xf numFmtId="164" fontId="0" fillId="0" borderId="0" xfId="0" applyNumberFormat="1"/>
    <xf numFmtId="164" fontId="0" fillId="0" borderId="0" xfId="0" applyNumberFormat="1" applyFill="1" applyBorder="1" applyAlignment="1">
      <alignment horizontal="center" vertical="center" wrapText="1"/>
    </xf>
    <xf numFmtId="167" fontId="0" fillId="0" borderId="0" xfId="0" applyNumberFormat="1"/>
    <xf numFmtId="167" fontId="0" fillId="0" borderId="0" xfId="0" applyNumberFormat="1" applyFont="1"/>
    <xf numFmtId="167" fontId="1" fillId="0" borderId="0" xfId="0" applyNumberFormat="1" applyFont="1"/>
    <xf numFmtId="164" fontId="1" fillId="0" borderId="0" xfId="0" applyNumberFormat="1" applyFont="1" applyAlignment="1">
      <alignment horizontal="center"/>
    </xf>
    <xf numFmtId="166" fontId="0" fillId="0" borderId="1" xfId="0" applyNumberForma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8" fontId="0" fillId="0" borderId="0" xfId="0" applyNumberFormat="1"/>
    <xf numFmtId="169" fontId="0" fillId="0" borderId="0" xfId="0" applyNumberForma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2017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'2017'!$A$33:$A$40</c:f>
              <c:strCache>
                <c:ptCount val="8"/>
                <c:pt idx="1">
                  <c:v>Prefeitura Regional Guaianases</c:v>
                </c:pt>
                <c:pt idx="2">
                  <c:v>Secretaria Especial de Relações Governamentais</c:v>
                </c:pt>
                <c:pt idx="3">
                  <c:v>Secretaria Municipal da Saude</c:v>
                </c:pt>
                <c:pt idx="4">
                  <c:v>Secretaria Municipal de Cultura</c:v>
                </c:pt>
                <c:pt idx="5">
                  <c:v>Secretaria Municipal de Esportes e Lazer</c:v>
                </c:pt>
                <c:pt idx="6">
                  <c:v>Secretaria Municipal de Inovação e Tecnologia</c:v>
                </c:pt>
                <c:pt idx="7">
                  <c:v>TOTAL</c:v>
                </c:pt>
              </c:strCache>
            </c:strRef>
          </c:cat>
          <c:val>
            <c:numRef>
              <c:f>'2017'!$B$33:$B$40</c:f>
              <c:numCache>
                <c:formatCode>_-"R$"* #,##0.00_-;\-"R$"* #,##0.00_-;_-"R$"* "-"??_-;_-@_-</c:formatCode>
                <c:ptCount val="8"/>
                <c:pt idx="1">
                  <c:v>520000</c:v>
                </c:pt>
                <c:pt idx="2">
                  <c:v>158000</c:v>
                </c:pt>
                <c:pt idx="3">
                  <c:v>510000</c:v>
                </c:pt>
                <c:pt idx="4">
                  <c:v>166000</c:v>
                </c:pt>
                <c:pt idx="5">
                  <c:v>964361</c:v>
                </c:pt>
                <c:pt idx="6">
                  <c:v>150000</c:v>
                </c:pt>
                <c:pt idx="7">
                  <c:v>2468361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E-408B-80E5-62B0CA48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0295808"/>
        <c:axId val="1384915920"/>
      </c:barChart>
      <c:catAx>
        <c:axId val="116029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4915920"/>
        <c:crosses val="autoZero"/>
        <c:auto val="1"/>
        <c:lblAlgn val="ctr"/>
        <c:lblOffset val="100"/>
        <c:noMultiLvlLbl val="0"/>
      </c:catAx>
      <c:valAx>
        <c:axId val="138491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029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2018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'2018'!$A$43:$A$52</c:f>
              <c:strCache>
                <c:ptCount val="10"/>
                <c:pt idx="0">
                  <c:v>Casa Civil</c:v>
                </c:pt>
                <c:pt idx="1">
                  <c:v>COHAB</c:v>
                </c:pt>
                <c:pt idx="2">
                  <c:v>Prefeitura Regional da Penha</c:v>
                </c:pt>
                <c:pt idx="3">
                  <c:v>Prefeitura Regional de Cidade Tiradentes</c:v>
                </c:pt>
                <c:pt idx="4">
                  <c:v>Prefeitura Regional de Guaianases</c:v>
                </c:pt>
                <c:pt idx="5">
                  <c:v>Prefeitura Regional de São Mateus</c:v>
                </c:pt>
                <c:pt idx="6">
                  <c:v>Prefeitura Regional de São Miguel Paulista</c:v>
                </c:pt>
                <c:pt idx="7">
                  <c:v>Secretaria Municipal de Cultura</c:v>
                </c:pt>
                <c:pt idx="8">
                  <c:v>Secretaria Municipal de Esportes e Lazer</c:v>
                </c:pt>
                <c:pt idx="9">
                  <c:v>TOTAL</c:v>
                </c:pt>
              </c:strCache>
            </c:strRef>
          </c:cat>
          <c:val>
            <c:numRef>
              <c:f>'2018'!$B$43:$B$52</c:f>
              <c:numCache>
                <c:formatCode>_-[$R$-416]\ * #,##0.00_-;\-[$R$-416]\ * #,##0.00_-;_-[$R$-416]\ * "-"??_-;_-@_-</c:formatCode>
                <c:ptCount val="10"/>
                <c:pt idx="0">
                  <c:v>30000</c:v>
                </c:pt>
                <c:pt idx="1">
                  <c:v>300000</c:v>
                </c:pt>
                <c:pt idx="2">
                  <c:v>30000</c:v>
                </c:pt>
                <c:pt idx="3">
                  <c:v>50000</c:v>
                </c:pt>
                <c:pt idx="4">
                  <c:v>102000</c:v>
                </c:pt>
                <c:pt idx="5">
                  <c:v>350000</c:v>
                </c:pt>
                <c:pt idx="6">
                  <c:v>700000</c:v>
                </c:pt>
                <c:pt idx="7">
                  <c:v>1122465.29</c:v>
                </c:pt>
                <c:pt idx="8">
                  <c:v>215000</c:v>
                </c:pt>
                <c:pt idx="9">
                  <c:v>2899465.29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4-42F9-8D19-7FCE25974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8545104"/>
        <c:axId val="1383477552"/>
      </c:barChart>
      <c:catAx>
        <c:axId val="135854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3477552"/>
        <c:crosses val="autoZero"/>
        <c:auto val="1"/>
        <c:lblAlgn val="ctr"/>
        <c:lblOffset val="100"/>
        <c:noMultiLvlLbl val="0"/>
      </c:catAx>
      <c:valAx>
        <c:axId val="138347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R$-416]\ * #,##0.00_-;\-[$R$-416]\ * #,##0.00_-;_-[$R$-416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585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ao orçamento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'2019'!$A$51:$A$60</c:f>
              <c:strCache>
                <c:ptCount val="9"/>
                <c:pt idx="0">
                  <c:v>SM Cultura</c:v>
                </c:pt>
                <c:pt idx="1">
                  <c:v>SM Esportes e Lazer</c:v>
                </c:pt>
                <c:pt idx="2">
                  <c:v>SM Pessoa com Deficiência</c:v>
                </c:pt>
                <c:pt idx="3">
                  <c:v>SM Saúde</c:v>
                </c:pt>
                <c:pt idx="4">
                  <c:v>SM Subprefeituras</c:v>
                </c:pt>
                <c:pt idx="5">
                  <c:v>SM Turismo</c:v>
                </c:pt>
                <c:pt idx="6">
                  <c:v>Subprefeitura Casa Verde/ Cachoeirinha</c:v>
                </c:pt>
                <c:pt idx="7">
                  <c:v>Subprefeitura São Miguel Paulista</c:v>
                </c:pt>
                <c:pt idx="8">
                  <c:v>Subprefeitura São Miguel Paulista</c:v>
                </c:pt>
              </c:strCache>
            </c:strRef>
          </c:cat>
          <c:val>
            <c:numRef>
              <c:f>'2019'!$B$51:$B$60</c:f>
              <c:numCache>
                <c:formatCode>_-"R$"* #,##0.00_-;\-"R$"* #,##0.00_-;_-"R$"* "-"??_-;_-@_-</c:formatCode>
                <c:ptCount val="10"/>
                <c:pt idx="0">
                  <c:v>2083800</c:v>
                </c:pt>
                <c:pt idx="1">
                  <c:v>80000</c:v>
                </c:pt>
                <c:pt idx="2">
                  <c:v>70000</c:v>
                </c:pt>
                <c:pt idx="3">
                  <c:v>100000</c:v>
                </c:pt>
                <c:pt idx="4">
                  <c:v>100000</c:v>
                </c:pt>
                <c:pt idx="5">
                  <c:v>135000</c:v>
                </c:pt>
                <c:pt idx="6">
                  <c:v>238000</c:v>
                </c:pt>
                <c:pt idx="7">
                  <c:v>40000</c:v>
                </c:pt>
                <c:pt idx="8">
                  <c:v>117000</c:v>
                </c:pt>
                <c:pt idx="9">
                  <c:v>2963800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A-4E68-B502-30C00A60C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3897408"/>
        <c:axId val="1235883216"/>
      </c:barChart>
      <c:catAx>
        <c:axId val="99389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5883216"/>
        <c:crosses val="autoZero"/>
        <c:auto val="1"/>
        <c:lblAlgn val="ctr"/>
        <c:lblOffset val="100"/>
        <c:noMultiLvlLbl val="0"/>
      </c:catAx>
      <c:valAx>
        <c:axId val="123588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* #,##0.00_-;\-&quot;R$&quot;* #,##0.00_-;_-&quot;R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8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30</xdr:row>
      <xdr:rowOff>190499</xdr:rowOff>
    </xdr:from>
    <xdr:to>
      <xdr:col>7</xdr:col>
      <xdr:colOff>85725</xdr:colOff>
      <xdr:row>43</xdr:row>
      <xdr:rowOff>166686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98C71E-F452-4793-9A7F-30DB35EC0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40</xdr:row>
      <xdr:rowOff>161925</xdr:rowOff>
    </xdr:from>
    <xdr:to>
      <xdr:col>7</xdr:col>
      <xdr:colOff>285750</xdr:colOff>
      <xdr:row>53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756499-9C07-4B8E-A79A-B32F4F5B4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46</xdr:row>
      <xdr:rowOff>90487</xdr:rowOff>
    </xdr:from>
    <xdr:to>
      <xdr:col>9</xdr:col>
      <xdr:colOff>76200</xdr:colOff>
      <xdr:row>60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1DBCE1-0061-4542-A99B-E2997EFCA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I104"/>
  <sheetViews>
    <sheetView tabSelected="1" zoomScale="110" zoomScaleNormal="110" workbookViewId="0">
      <selection activeCell="G1" sqref="G1"/>
    </sheetView>
  </sheetViews>
  <sheetFormatPr defaultRowHeight="15" x14ac:dyDescent="0.25"/>
  <cols>
    <col min="3" max="3" width="20" customWidth="1"/>
    <col min="5" max="5" width="14.85546875" customWidth="1"/>
    <col min="7" max="7" width="16.5703125" customWidth="1"/>
    <col min="9" max="9" width="11.5703125" bestFit="1" customWidth="1"/>
  </cols>
  <sheetData>
    <row r="1" spans="1:9" x14ac:dyDescent="0.25">
      <c r="A1" s="18" t="s">
        <v>19</v>
      </c>
      <c r="B1" s="18"/>
      <c r="C1" s="18"/>
      <c r="D1" s="18"/>
      <c r="E1" s="18"/>
      <c r="F1" s="18"/>
      <c r="G1" s="18"/>
    </row>
    <row r="2" spans="1:9" x14ac:dyDescent="0.25">
      <c r="A2" s="47" t="s">
        <v>0</v>
      </c>
      <c r="B2" s="47"/>
      <c r="C2" s="47"/>
      <c r="D2" s="47"/>
      <c r="E2" s="47"/>
      <c r="F2" s="47"/>
      <c r="G2" s="47"/>
    </row>
    <row r="4" spans="1:9" x14ac:dyDescent="0.25">
      <c r="B4" s="45" t="s">
        <v>1</v>
      </c>
      <c r="C4" s="46"/>
      <c r="D4" s="45" t="s">
        <v>4</v>
      </c>
      <c r="E4" s="46"/>
      <c r="F4" s="45" t="s">
        <v>5</v>
      </c>
      <c r="G4" s="46"/>
    </row>
    <row r="5" spans="1:9" x14ac:dyDescent="0.25">
      <c r="A5" s="9" t="s">
        <v>6</v>
      </c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  <c r="I5" s="42"/>
    </row>
    <row r="6" spans="1:9" x14ac:dyDescent="0.25">
      <c r="A6" s="4">
        <v>2017</v>
      </c>
      <c r="B6" s="15" t="s">
        <v>134</v>
      </c>
      <c r="C6" s="41" t="s">
        <v>134</v>
      </c>
      <c r="D6" s="15">
        <v>0</v>
      </c>
      <c r="E6" s="41" t="s">
        <v>134</v>
      </c>
      <c r="F6" s="15">
        <v>23</v>
      </c>
      <c r="G6" s="13">
        <v>2468361</v>
      </c>
    </row>
    <row r="7" spans="1:9" x14ac:dyDescent="0.25">
      <c r="A7" s="4">
        <v>2018</v>
      </c>
      <c r="B7" s="15">
        <v>70</v>
      </c>
      <c r="C7" s="13">
        <f>13280.076*1000</f>
        <v>13280076</v>
      </c>
      <c r="D7" s="15">
        <v>1</v>
      </c>
      <c r="E7" s="13">
        <v>3000000</v>
      </c>
      <c r="F7" s="15">
        <v>32</v>
      </c>
      <c r="G7" s="13">
        <v>2899465.29</v>
      </c>
    </row>
    <row r="8" spans="1:9" x14ac:dyDescent="0.25">
      <c r="A8" s="4">
        <v>2019</v>
      </c>
      <c r="B8" s="15">
        <v>93</v>
      </c>
      <c r="C8" s="13">
        <f>19335.363*1000</f>
        <v>19335363</v>
      </c>
      <c r="D8" s="15">
        <v>4</v>
      </c>
      <c r="E8" s="13">
        <v>9000000</v>
      </c>
      <c r="F8" s="15">
        <v>38</v>
      </c>
      <c r="G8" s="13">
        <v>2963800</v>
      </c>
    </row>
    <row r="9" spans="1:9" x14ac:dyDescent="0.25">
      <c r="A9" s="16">
        <v>2020</v>
      </c>
      <c r="B9" s="14"/>
      <c r="C9" s="13"/>
      <c r="D9" s="14"/>
      <c r="E9" s="13"/>
      <c r="F9" s="15"/>
      <c r="G9" s="13"/>
    </row>
    <row r="81" spans="9:9" x14ac:dyDescent="0.25">
      <c r="I81" s="43"/>
    </row>
    <row r="104" spans="9:9" x14ac:dyDescent="0.25">
      <c r="I104" s="44"/>
    </row>
  </sheetData>
  <mergeCells count="4">
    <mergeCell ref="B4:C4"/>
    <mergeCell ref="D4:E4"/>
    <mergeCell ref="F4:G4"/>
    <mergeCell ref="A2:G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C40"/>
  <sheetViews>
    <sheetView topLeftCell="A26" workbookViewId="0">
      <selection activeCell="B30" sqref="B30"/>
    </sheetView>
  </sheetViews>
  <sheetFormatPr defaultRowHeight="15" x14ac:dyDescent="0.25"/>
  <cols>
    <col min="1" max="1" width="40.7109375" customWidth="1"/>
    <col min="2" max="2" width="26.28515625" customWidth="1"/>
    <col min="3" max="3" width="29.140625" customWidth="1"/>
  </cols>
  <sheetData>
    <row r="1" spans="1:3" x14ac:dyDescent="0.25">
      <c r="A1" s="47" t="s">
        <v>20</v>
      </c>
      <c r="B1" s="47"/>
      <c r="C1" s="47"/>
    </row>
    <row r="2" spans="1:3" x14ac:dyDescent="0.25">
      <c r="A2" s="47" t="s">
        <v>14</v>
      </c>
      <c r="B2" s="47"/>
      <c r="C2" s="47"/>
    </row>
    <row r="3" spans="1:3" x14ac:dyDescent="0.25">
      <c r="A3" s="8"/>
      <c r="B3" s="8"/>
      <c r="C3" s="8"/>
    </row>
    <row r="4" spans="1:3" ht="15.75" thickBot="1" x14ac:dyDescent="0.3">
      <c r="A4" s="9" t="s">
        <v>7</v>
      </c>
      <c r="B4" s="9" t="s">
        <v>8</v>
      </c>
      <c r="C4" s="9" t="s">
        <v>9</v>
      </c>
    </row>
    <row r="5" spans="1:3" ht="15.75" thickBot="1" x14ac:dyDescent="0.3">
      <c r="A5" s="19" t="s">
        <v>30</v>
      </c>
      <c r="B5" s="20">
        <v>425000</v>
      </c>
      <c r="C5" s="21" t="s">
        <v>31</v>
      </c>
    </row>
    <row r="6" spans="1:3" ht="30.75" thickBot="1" x14ac:dyDescent="0.3">
      <c r="A6" s="22" t="s">
        <v>37</v>
      </c>
      <c r="B6" s="23">
        <v>95000</v>
      </c>
      <c r="C6" s="24" t="s">
        <v>31</v>
      </c>
    </row>
    <row r="7" spans="1:3" ht="30.75" thickBot="1" x14ac:dyDescent="0.3">
      <c r="A7" s="22" t="s">
        <v>42</v>
      </c>
      <c r="B7" s="23">
        <v>50000</v>
      </c>
      <c r="C7" s="24" t="s">
        <v>43</v>
      </c>
    </row>
    <row r="8" spans="1:3" ht="30.75" thickBot="1" x14ac:dyDescent="0.3">
      <c r="A8" s="22" t="s">
        <v>42</v>
      </c>
      <c r="B8" s="23">
        <v>25000</v>
      </c>
      <c r="C8" s="24" t="s">
        <v>43</v>
      </c>
    </row>
    <row r="9" spans="1:3" ht="30.75" thickBot="1" x14ac:dyDescent="0.3">
      <c r="A9" s="22" t="s">
        <v>44</v>
      </c>
      <c r="B9" s="23">
        <v>24000</v>
      </c>
      <c r="C9" s="24" t="s">
        <v>43</v>
      </c>
    </row>
    <row r="10" spans="1:3" ht="30.75" thickBot="1" x14ac:dyDescent="0.3">
      <c r="A10" s="22" t="s">
        <v>45</v>
      </c>
      <c r="B10" s="23">
        <v>30000</v>
      </c>
      <c r="C10" s="24" t="s">
        <v>43</v>
      </c>
    </row>
    <row r="11" spans="1:3" ht="45.75" thickBot="1" x14ac:dyDescent="0.3">
      <c r="A11" s="22" t="s">
        <v>46</v>
      </c>
      <c r="B11" s="23">
        <v>5000</v>
      </c>
      <c r="C11" s="24" t="s">
        <v>43</v>
      </c>
    </row>
    <row r="12" spans="1:3" ht="30.75" thickBot="1" x14ac:dyDescent="0.3">
      <c r="A12" s="22" t="s">
        <v>47</v>
      </c>
      <c r="B12" s="23">
        <v>20000</v>
      </c>
      <c r="C12" s="24" t="s">
        <v>43</v>
      </c>
    </row>
    <row r="13" spans="1:3" ht="30.75" thickBot="1" x14ac:dyDescent="0.3">
      <c r="A13" s="22" t="s">
        <v>48</v>
      </c>
      <c r="B13" s="23">
        <v>4000</v>
      </c>
      <c r="C13" s="24" t="s">
        <v>43</v>
      </c>
    </row>
    <row r="14" spans="1:3" ht="15.75" thickBot="1" x14ac:dyDescent="0.3">
      <c r="A14" s="22" t="s">
        <v>39</v>
      </c>
      <c r="B14" s="23">
        <v>510000</v>
      </c>
      <c r="C14" s="24" t="s">
        <v>40</v>
      </c>
    </row>
    <row r="15" spans="1:3" ht="15.75" thickBot="1" x14ac:dyDescent="0.3">
      <c r="A15" s="22" t="s">
        <v>26</v>
      </c>
      <c r="B15" s="23">
        <v>100000</v>
      </c>
      <c r="C15" s="24" t="s">
        <v>27</v>
      </c>
    </row>
    <row r="16" spans="1:3" ht="15.75" thickBot="1" x14ac:dyDescent="0.3">
      <c r="A16" s="22" t="s">
        <v>29</v>
      </c>
      <c r="B16" s="23">
        <v>30000</v>
      </c>
      <c r="C16" s="24" t="s">
        <v>27</v>
      </c>
    </row>
    <row r="17" spans="1:3" ht="30.75" thickBot="1" x14ac:dyDescent="0.3">
      <c r="A17" s="22" t="s">
        <v>38</v>
      </c>
      <c r="B17" s="23">
        <v>20000</v>
      </c>
      <c r="C17" s="24" t="s">
        <v>27</v>
      </c>
    </row>
    <row r="18" spans="1:3" ht="15.75" thickBot="1" x14ac:dyDescent="0.3">
      <c r="A18" s="22" t="s">
        <v>41</v>
      </c>
      <c r="B18" s="23">
        <v>16000</v>
      </c>
      <c r="C18" s="24" t="s">
        <v>27</v>
      </c>
    </row>
    <row r="19" spans="1:3" ht="45.75" thickBot="1" x14ac:dyDescent="0.3">
      <c r="A19" s="22" t="s">
        <v>21</v>
      </c>
      <c r="B19" s="23">
        <v>190909</v>
      </c>
      <c r="C19" s="24" t="s">
        <v>22</v>
      </c>
    </row>
    <row r="20" spans="1:3" ht="45.75" thickBot="1" x14ac:dyDescent="0.3">
      <c r="A20" s="22" t="s">
        <v>23</v>
      </c>
      <c r="B20" s="23">
        <v>168181</v>
      </c>
      <c r="C20" s="24" t="s">
        <v>22</v>
      </c>
    </row>
    <row r="21" spans="1:3" ht="45.75" thickBot="1" x14ac:dyDescent="0.3">
      <c r="A21" s="22" t="s">
        <v>24</v>
      </c>
      <c r="B21" s="23">
        <v>109090</v>
      </c>
      <c r="C21" s="24" t="s">
        <v>22</v>
      </c>
    </row>
    <row r="22" spans="1:3" ht="30.75" thickBot="1" x14ac:dyDescent="0.3">
      <c r="A22" s="22" t="s">
        <v>25</v>
      </c>
      <c r="B22" s="23">
        <v>150000</v>
      </c>
      <c r="C22" s="24" t="s">
        <v>22</v>
      </c>
    </row>
    <row r="23" spans="1:3" ht="45.75" thickBot="1" x14ac:dyDescent="0.3">
      <c r="A23" s="22" t="s">
        <v>28</v>
      </c>
      <c r="B23" s="23">
        <v>30000</v>
      </c>
      <c r="C23" s="24" t="s">
        <v>22</v>
      </c>
    </row>
    <row r="24" spans="1:3" ht="30.75" thickBot="1" x14ac:dyDescent="0.3">
      <c r="A24" s="22" t="s">
        <v>32</v>
      </c>
      <c r="B24" s="23">
        <v>48000</v>
      </c>
      <c r="C24" s="24" t="s">
        <v>22</v>
      </c>
    </row>
    <row r="25" spans="1:3" ht="30.75" thickBot="1" x14ac:dyDescent="0.3">
      <c r="A25" s="22" t="s">
        <v>33</v>
      </c>
      <c r="B25" s="23">
        <v>168181</v>
      </c>
      <c r="C25" s="24" t="s">
        <v>22</v>
      </c>
    </row>
    <row r="26" spans="1:3" ht="60.75" thickBot="1" x14ac:dyDescent="0.3">
      <c r="A26" s="22" t="s">
        <v>36</v>
      </c>
      <c r="B26" s="23">
        <v>100000</v>
      </c>
      <c r="C26" s="24" t="s">
        <v>22</v>
      </c>
    </row>
    <row r="27" spans="1:3" ht="30.75" thickBot="1" x14ac:dyDescent="0.3">
      <c r="A27" s="22" t="s">
        <v>34</v>
      </c>
      <c r="B27" s="23">
        <v>150000</v>
      </c>
      <c r="C27" s="24" t="s">
        <v>35</v>
      </c>
    </row>
    <row r="28" spans="1:3" ht="15.75" thickBot="1" x14ac:dyDescent="0.3">
      <c r="A28" s="22"/>
      <c r="B28" s="23"/>
      <c r="C28" s="24"/>
    </row>
    <row r="29" spans="1:3" x14ac:dyDescent="0.25">
      <c r="B29" s="10">
        <f>SUM(B5:B28)</f>
        <v>2468361</v>
      </c>
    </row>
    <row r="30" spans="1:3" x14ac:dyDescent="0.25">
      <c r="A30" t="s">
        <v>10</v>
      </c>
      <c r="B30" s="32"/>
    </row>
    <row r="32" spans="1:3" x14ac:dyDescent="0.25">
      <c r="A32" t="s">
        <v>17</v>
      </c>
      <c r="B32" t="s">
        <v>12</v>
      </c>
    </row>
    <row r="33" spans="1:2" x14ac:dyDescent="0.25">
      <c r="B33" s="17"/>
    </row>
    <row r="34" spans="1:2" x14ac:dyDescent="0.25">
      <c r="A34" t="str">
        <f>+C6</f>
        <v>Prefeitura Regional Guaianases</v>
      </c>
      <c r="B34" s="33">
        <f>+B5+B6</f>
        <v>520000</v>
      </c>
    </row>
    <row r="35" spans="1:2" x14ac:dyDescent="0.25">
      <c r="A35" t="str">
        <f>+C7</f>
        <v>Secretaria Especial de Relações Governamentais</v>
      </c>
      <c r="B35" s="33">
        <f>SUM(B7:B13)</f>
        <v>158000</v>
      </c>
    </row>
    <row r="36" spans="1:2" x14ac:dyDescent="0.25">
      <c r="A36" t="str">
        <f>+C14</f>
        <v>Secretaria Municipal da Saude</v>
      </c>
      <c r="B36" s="33">
        <f>+B14</f>
        <v>510000</v>
      </c>
    </row>
    <row r="37" spans="1:2" x14ac:dyDescent="0.25">
      <c r="A37" t="str">
        <f>+C15</f>
        <v>Secretaria Municipal de Cultura</v>
      </c>
      <c r="B37" s="33">
        <f>SUM(B15:B18)</f>
        <v>166000</v>
      </c>
    </row>
    <row r="38" spans="1:2" x14ac:dyDescent="0.25">
      <c r="A38" t="str">
        <f>+C19</f>
        <v>Secretaria Municipal de Esportes e Lazer</v>
      </c>
      <c r="B38" s="33">
        <f>SUM(B19:B26)</f>
        <v>964361</v>
      </c>
    </row>
    <row r="39" spans="1:2" x14ac:dyDescent="0.25">
      <c r="A39" t="str">
        <f>+C27</f>
        <v>Secretaria Municipal de Inovação e Tecnologia</v>
      </c>
      <c r="B39" s="33">
        <f>+B27</f>
        <v>150000</v>
      </c>
    </row>
    <row r="40" spans="1:2" x14ac:dyDescent="0.25">
      <c r="A40" t="s">
        <v>13</v>
      </c>
      <c r="B40" s="34">
        <f>SUM(B34:B39)</f>
        <v>2468361</v>
      </c>
    </row>
  </sheetData>
  <sortState xmlns:xlrd2="http://schemas.microsoft.com/office/spreadsheetml/2017/richdata2" ref="A5:C27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52"/>
  <sheetViews>
    <sheetView topLeftCell="A35" workbookViewId="0">
      <selection activeCell="F35" sqref="F35"/>
    </sheetView>
  </sheetViews>
  <sheetFormatPr defaultRowHeight="15" x14ac:dyDescent="0.25"/>
  <cols>
    <col min="1" max="1" width="32.5703125" customWidth="1"/>
    <col min="2" max="2" width="20.85546875" customWidth="1"/>
    <col min="3" max="3" width="27.140625" customWidth="1"/>
  </cols>
  <sheetData>
    <row r="1" spans="1:3" x14ac:dyDescent="0.25">
      <c r="A1" s="47" t="s">
        <v>20</v>
      </c>
      <c r="B1" s="47"/>
      <c r="C1" s="47"/>
    </row>
    <row r="2" spans="1:3" x14ac:dyDescent="0.25">
      <c r="A2" s="47" t="s">
        <v>16</v>
      </c>
      <c r="B2" s="47"/>
      <c r="C2" s="47"/>
    </row>
    <row r="4" spans="1:3" ht="15.75" thickBot="1" x14ac:dyDescent="0.3">
      <c r="A4" s="4" t="s">
        <v>7</v>
      </c>
      <c r="B4" s="4" t="s">
        <v>8</v>
      </c>
      <c r="C4" s="4" t="s">
        <v>9</v>
      </c>
    </row>
    <row r="5" spans="1:3" ht="45.75" thickBot="1" x14ac:dyDescent="0.3">
      <c r="A5" s="25" t="s">
        <v>59</v>
      </c>
      <c r="B5" s="26">
        <v>30000</v>
      </c>
      <c r="C5" s="27" t="s">
        <v>60</v>
      </c>
    </row>
    <row r="6" spans="1:3" ht="45.75" thickBot="1" x14ac:dyDescent="0.3">
      <c r="A6" s="28" t="s">
        <v>61</v>
      </c>
      <c r="B6" s="29">
        <v>300000</v>
      </c>
      <c r="C6" s="30" t="s">
        <v>62</v>
      </c>
    </row>
    <row r="7" spans="1:3" ht="45.75" thickBot="1" x14ac:dyDescent="0.3">
      <c r="A7" s="28" t="s">
        <v>55</v>
      </c>
      <c r="B7" s="29">
        <v>30000</v>
      </c>
      <c r="C7" s="30" t="s">
        <v>56</v>
      </c>
    </row>
    <row r="8" spans="1:3" ht="30.75" thickBot="1" x14ac:dyDescent="0.3">
      <c r="A8" s="28" t="s">
        <v>74</v>
      </c>
      <c r="B8" s="29">
        <v>50000</v>
      </c>
      <c r="C8" s="30" t="s">
        <v>75</v>
      </c>
    </row>
    <row r="9" spans="1:3" ht="45.75" thickBot="1" x14ac:dyDescent="0.3">
      <c r="A9" s="28" t="s">
        <v>53</v>
      </c>
      <c r="B9" s="29">
        <v>40000</v>
      </c>
      <c r="C9" s="30" t="s">
        <v>54</v>
      </c>
    </row>
    <row r="10" spans="1:3" ht="45.75" thickBot="1" x14ac:dyDescent="0.3">
      <c r="A10" s="28" t="s">
        <v>78</v>
      </c>
      <c r="B10" s="29">
        <v>62000</v>
      </c>
      <c r="C10" s="30" t="s">
        <v>54</v>
      </c>
    </row>
    <row r="11" spans="1:3" ht="30.75" thickBot="1" x14ac:dyDescent="0.3">
      <c r="A11" s="28" t="s">
        <v>49</v>
      </c>
      <c r="B11" s="29">
        <v>100000</v>
      </c>
      <c r="C11" s="30" t="s">
        <v>50</v>
      </c>
    </row>
    <row r="12" spans="1:3" ht="30.75" thickBot="1" x14ac:dyDescent="0.3">
      <c r="A12" s="28" t="s">
        <v>63</v>
      </c>
      <c r="B12" s="29">
        <v>100000</v>
      </c>
      <c r="C12" s="30" t="s">
        <v>50</v>
      </c>
    </row>
    <row r="13" spans="1:3" ht="60.75" thickBot="1" x14ac:dyDescent="0.3">
      <c r="A13" s="28" t="s">
        <v>79</v>
      </c>
      <c r="B13" s="29">
        <v>150000</v>
      </c>
      <c r="C13" s="30" t="s">
        <v>50</v>
      </c>
    </row>
    <row r="14" spans="1:3" ht="90.75" thickBot="1" x14ac:dyDescent="0.3">
      <c r="A14" s="28" t="s">
        <v>85</v>
      </c>
      <c r="B14" s="29">
        <v>700000</v>
      </c>
      <c r="C14" s="30" t="s">
        <v>86</v>
      </c>
    </row>
    <row r="15" spans="1:3" ht="75.75" thickBot="1" x14ac:dyDescent="0.3">
      <c r="A15" s="28" t="s">
        <v>57</v>
      </c>
      <c r="B15" s="29">
        <v>40000</v>
      </c>
      <c r="C15" s="30" t="s">
        <v>27</v>
      </c>
    </row>
    <row r="16" spans="1:3" ht="45.75" thickBot="1" x14ac:dyDescent="0.3">
      <c r="A16" s="28" t="s">
        <v>58</v>
      </c>
      <c r="B16" s="29">
        <v>40000</v>
      </c>
      <c r="C16" s="30" t="s">
        <v>27</v>
      </c>
    </row>
    <row r="17" spans="1:3" ht="60.75" thickBot="1" x14ac:dyDescent="0.3">
      <c r="A17" s="28" t="s">
        <v>64</v>
      </c>
      <c r="B17" s="29">
        <v>20000</v>
      </c>
      <c r="C17" s="30" t="s">
        <v>27</v>
      </c>
    </row>
    <row r="18" spans="1:3" ht="60.75" thickBot="1" x14ac:dyDescent="0.3">
      <c r="A18" s="28" t="s">
        <v>66</v>
      </c>
      <c r="B18" s="29">
        <v>40000</v>
      </c>
      <c r="C18" s="30" t="s">
        <v>27</v>
      </c>
    </row>
    <row r="19" spans="1:3" ht="75.75" thickBot="1" x14ac:dyDescent="0.3">
      <c r="A19" s="28" t="s">
        <v>67</v>
      </c>
      <c r="B19" s="29">
        <v>25700</v>
      </c>
      <c r="C19" s="30" t="s">
        <v>27</v>
      </c>
    </row>
    <row r="20" spans="1:3" ht="60.75" thickBot="1" x14ac:dyDescent="0.3">
      <c r="A20" s="28" t="s">
        <v>68</v>
      </c>
      <c r="B20" s="29">
        <v>139500</v>
      </c>
      <c r="C20" s="30" t="s">
        <v>27</v>
      </c>
    </row>
    <row r="21" spans="1:3" ht="60.75" thickBot="1" x14ac:dyDescent="0.3">
      <c r="A21" s="28" t="s">
        <v>69</v>
      </c>
      <c r="B21" s="29">
        <v>109800</v>
      </c>
      <c r="C21" s="30" t="s">
        <v>27</v>
      </c>
    </row>
    <row r="22" spans="1:3" ht="75.75" thickBot="1" x14ac:dyDescent="0.3">
      <c r="A22" s="28" t="s">
        <v>70</v>
      </c>
      <c r="B22" s="29">
        <v>25000</v>
      </c>
      <c r="C22" s="30" t="s">
        <v>27</v>
      </c>
    </row>
    <row r="23" spans="1:3" ht="45.75" thickBot="1" x14ac:dyDescent="0.3">
      <c r="A23" s="28" t="s">
        <v>71</v>
      </c>
      <c r="B23" s="29">
        <v>20000</v>
      </c>
      <c r="C23" s="30" t="s">
        <v>27</v>
      </c>
    </row>
    <row r="24" spans="1:3" ht="30.75" thickBot="1" x14ac:dyDescent="0.3">
      <c r="A24" s="28" t="s">
        <v>72</v>
      </c>
      <c r="B24" s="29">
        <v>30000</v>
      </c>
      <c r="C24" s="30" t="s">
        <v>27</v>
      </c>
    </row>
    <row r="25" spans="1:3" ht="60.75" thickBot="1" x14ac:dyDescent="0.3">
      <c r="A25" s="28" t="s">
        <v>73</v>
      </c>
      <c r="B25" s="29">
        <v>40000</v>
      </c>
      <c r="C25" s="30" t="s">
        <v>27</v>
      </c>
    </row>
    <row r="26" spans="1:3" ht="30.75" thickBot="1" x14ac:dyDescent="0.3">
      <c r="A26" s="28" t="s">
        <v>76</v>
      </c>
      <c r="B26" s="29">
        <v>8465.2900000000009</v>
      </c>
      <c r="C26" s="30" t="s">
        <v>27</v>
      </c>
    </row>
    <row r="27" spans="1:3" ht="60.75" thickBot="1" x14ac:dyDescent="0.3">
      <c r="A27" s="28" t="s">
        <v>77</v>
      </c>
      <c r="B27" s="29">
        <v>15000</v>
      </c>
      <c r="C27" s="30" t="s">
        <v>27</v>
      </c>
    </row>
    <row r="28" spans="1:3" ht="75.75" thickBot="1" x14ac:dyDescent="0.3">
      <c r="A28" s="28" t="s">
        <v>80</v>
      </c>
      <c r="B28" s="29">
        <v>130000</v>
      </c>
      <c r="C28" s="30" t="s">
        <v>27</v>
      </c>
    </row>
    <row r="29" spans="1:3" ht="75.75" thickBot="1" x14ac:dyDescent="0.3">
      <c r="A29" s="28" t="s">
        <v>81</v>
      </c>
      <c r="B29" s="29">
        <v>140000</v>
      </c>
      <c r="C29" s="30" t="s">
        <v>27</v>
      </c>
    </row>
    <row r="30" spans="1:3" ht="75.75" thickBot="1" x14ac:dyDescent="0.3">
      <c r="A30" s="28" t="s">
        <v>82</v>
      </c>
      <c r="B30" s="29">
        <v>30000</v>
      </c>
      <c r="C30" s="30" t="s">
        <v>27</v>
      </c>
    </row>
    <row r="31" spans="1:3" ht="75.75" thickBot="1" x14ac:dyDescent="0.3">
      <c r="A31" s="28" t="s">
        <v>84</v>
      </c>
      <c r="B31" s="29">
        <v>185000</v>
      </c>
      <c r="C31" s="30" t="s">
        <v>27</v>
      </c>
    </row>
    <row r="32" spans="1:3" ht="60.75" thickBot="1" x14ac:dyDescent="0.3">
      <c r="A32" s="28" t="s">
        <v>87</v>
      </c>
      <c r="B32" s="29">
        <v>84000</v>
      </c>
      <c r="C32" s="30" t="s">
        <v>27</v>
      </c>
    </row>
    <row r="33" spans="1:3" ht="60.75" thickBot="1" x14ac:dyDescent="0.3">
      <c r="A33" s="28" t="s">
        <v>51</v>
      </c>
      <c r="B33" s="29">
        <v>50000</v>
      </c>
      <c r="C33" s="30" t="s">
        <v>22</v>
      </c>
    </row>
    <row r="34" spans="1:3" ht="75.75" thickBot="1" x14ac:dyDescent="0.3">
      <c r="A34" s="28" t="s">
        <v>52</v>
      </c>
      <c r="B34" s="29">
        <v>45000</v>
      </c>
      <c r="C34" s="30" t="s">
        <v>22</v>
      </c>
    </row>
    <row r="35" spans="1:3" ht="60.75" thickBot="1" x14ac:dyDescent="0.3">
      <c r="A35" s="28" t="s">
        <v>65</v>
      </c>
      <c r="B35" s="29">
        <v>60000</v>
      </c>
      <c r="C35" s="30" t="s">
        <v>22</v>
      </c>
    </row>
    <row r="36" spans="1:3" ht="60.75" thickBot="1" x14ac:dyDescent="0.3">
      <c r="A36" s="28" t="s">
        <v>83</v>
      </c>
      <c r="B36" s="29">
        <v>60000</v>
      </c>
      <c r="C36" s="30" t="s">
        <v>22</v>
      </c>
    </row>
    <row r="37" spans="1:3" ht="15.75" thickBot="1" x14ac:dyDescent="0.3">
      <c r="A37" s="28"/>
      <c r="B37" s="29"/>
      <c r="C37" s="30"/>
    </row>
    <row r="38" spans="1:3" x14ac:dyDescent="0.25">
      <c r="A38" s="11"/>
      <c r="B38" s="12">
        <f>SUM(B5:B37)</f>
        <v>2899465.29</v>
      </c>
      <c r="C38" s="11"/>
    </row>
    <row r="39" spans="1:3" x14ac:dyDescent="0.25">
      <c r="B39" s="36"/>
    </row>
    <row r="40" spans="1:3" x14ac:dyDescent="0.25">
      <c r="A40" t="s">
        <v>10</v>
      </c>
    </row>
    <row r="42" spans="1:3" x14ac:dyDescent="0.25">
      <c r="A42" t="s">
        <v>18</v>
      </c>
      <c r="B42" t="s">
        <v>8</v>
      </c>
    </row>
    <row r="43" spans="1:3" x14ac:dyDescent="0.25">
      <c r="A43" t="str">
        <f>+C5</f>
        <v>Casa Civil</v>
      </c>
      <c r="B43" s="37">
        <f>+B5</f>
        <v>30000</v>
      </c>
    </row>
    <row r="44" spans="1:3" x14ac:dyDescent="0.25">
      <c r="A44" t="str">
        <f>+C6</f>
        <v>COHAB</v>
      </c>
      <c r="B44" s="37">
        <f>+B6</f>
        <v>300000</v>
      </c>
    </row>
    <row r="45" spans="1:3" x14ac:dyDescent="0.25">
      <c r="A45" t="str">
        <f>+C7</f>
        <v>Prefeitura Regional da Penha</v>
      </c>
      <c r="B45" s="37">
        <f>+B7</f>
        <v>30000</v>
      </c>
    </row>
    <row r="46" spans="1:3" x14ac:dyDescent="0.25">
      <c r="A46" s="31" t="str">
        <f>+C8</f>
        <v>Prefeitura Regional de Cidade Tiradentes</v>
      </c>
      <c r="B46" s="37">
        <f>+B8</f>
        <v>50000</v>
      </c>
    </row>
    <row r="47" spans="1:3" x14ac:dyDescent="0.25">
      <c r="A47" s="31" t="str">
        <f>+C9</f>
        <v>Prefeitura Regional de Guaianases</v>
      </c>
      <c r="B47" s="37">
        <f>SUM(B9:B10)</f>
        <v>102000</v>
      </c>
    </row>
    <row r="48" spans="1:3" x14ac:dyDescent="0.25">
      <c r="A48" t="str">
        <f>+C11</f>
        <v>Prefeitura Regional de São Mateus</v>
      </c>
      <c r="B48" s="38">
        <f>SUM(B11:B13)</f>
        <v>350000</v>
      </c>
    </row>
    <row r="49" spans="1:2" x14ac:dyDescent="0.25">
      <c r="A49" t="str">
        <f>+C14</f>
        <v>Prefeitura Regional de São Miguel Paulista</v>
      </c>
      <c r="B49" s="37">
        <f>+B14</f>
        <v>700000</v>
      </c>
    </row>
    <row r="50" spans="1:2" x14ac:dyDescent="0.25">
      <c r="A50" t="str">
        <f>+C15</f>
        <v>Secretaria Municipal de Cultura</v>
      </c>
      <c r="B50" s="37">
        <f>SUM(B15:B32)</f>
        <v>1122465.29</v>
      </c>
    </row>
    <row r="51" spans="1:2" x14ac:dyDescent="0.25">
      <c r="A51" t="str">
        <f>+C33</f>
        <v>Secretaria Municipal de Esportes e Lazer</v>
      </c>
      <c r="B51" s="37">
        <f>SUM(B33:B36)</f>
        <v>215000</v>
      </c>
    </row>
    <row r="52" spans="1:2" x14ac:dyDescent="0.25">
      <c r="A52" t="s">
        <v>13</v>
      </c>
      <c r="B52" s="39">
        <f>SUM(B43:B51)</f>
        <v>2899465.29</v>
      </c>
    </row>
  </sheetData>
  <sortState xmlns:xlrd2="http://schemas.microsoft.com/office/spreadsheetml/2017/richdata2" ref="A5:C36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60"/>
  <sheetViews>
    <sheetView topLeftCell="A39" workbookViewId="0">
      <selection activeCell="B47" sqref="B47"/>
    </sheetView>
  </sheetViews>
  <sheetFormatPr defaultRowHeight="15" x14ac:dyDescent="0.25"/>
  <cols>
    <col min="1" max="1" width="54.140625" customWidth="1"/>
    <col min="2" max="2" width="18.42578125" customWidth="1"/>
    <col min="3" max="3" width="24" customWidth="1"/>
  </cols>
  <sheetData>
    <row r="1" spans="1:3" x14ac:dyDescent="0.25">
      <c r="A1" s="47" t="s">
        <v>20</v>
      </c>
      <c r="B1" s="47"/>
      <c r="C1" s="47"/>
    </row>
    <row r="2" spans="1:3" x14ac:dyDescent="0.25">
      <c r="A2" s="47" t="s">
        <v>15</v>
      </c>
      <c r="B2" s="47"/>
      <c r="C2" s="47"/>
    </row>
    <row r="4" spans="1:3" ht="15.75" thickBot="1" x14ac:dyDescent="0.3">
      <c r="A4" s="4" t="s">
        <v>7</v>
      </c>
      <c r="B4" s="4" t="s">
        <v>8</v>
      </c>
      <c r="C4" s="4" t="s">
        <v>9</v>
      </c>
    </row>
    <row r="5" spans="1:3" ht="30.75" thickBot="1" x14ac:dyDescent="0.3">
      <c r="A5" s="25" t="s">
        <v>88</v>
      </c>
      <c r="B5" s="26">
        <v>40000</v>
      </c>
      <c r="C5" s="27" t="s">
        <v>89</v>
      </c>
    </row>
    <row r="6" spans="1:3" ht="30.75" thickBot="1" x14ac:dyDescent="0.3">
      <c r="A6" s="28" t="s">
        <v>94</v>
      </c>
      <c r="B6" s="29">
        <v>100000</v>
      </c>
      <c r="C6" s="30" t="s">
        <v>89</v>
      </c>
    </row>
    <row r="7" spans="1:3" ht="30.75" thickBot="1" x14ac:dyDescent="0.3">
      <c r="A7" s="28" t="s">
        <v>95</v>
      </c>
      <c r="B7" s="29">
        <v>180000</v>
      </c>
      <c r="C7" s="30" t="s">
        <v>89</v>
      </c>
    </row>
    <row r="8" spans="1:3" ht="60.75" thickBot="1" x14ac:dyDescent="0.3">
      <c r="A8" s="28" t="s">
        <v>96</v>
      </c>
      <c r="B8" s="29">
        <v>70000</v>
      </c>
      <c r="C8" s="30" t="s">
        <v>89</v>
      </c>
    </row>
    <row r="9" spans="1:3" ht="30.75" thickBot="1" x14ac:dyDescent="0.3">
      <c r="A9" s="28" t="s">
        <v>99</v>
      </c>
      <c r="B9" s="29">
        <v>30000</v>
      </c>
      <c r="C9" s="30" t="s">
        <v>89</v>
      </c>
    </row>
    <row r="10" spans="1:3" ht="45.75" thickBot="1" x14ac:dyDescent="0.3">
      <c r="A10" s="28" t="s">
        <v>106</v>
      </c>
      <c r="B10" s="29">
        <v>50000</v>
      </c>
      <c r="C10" s="30" t="s">
        <v>89</v>
      </c>
    </row>
    <row r="11" spans="1:3" ht="60.75" thickBot="1" x14ac:dyDescent="0.3">
      <c r="A11" s="28" t="s">
        <v>107</v>
      </c>
      <c r="B11" s="29">
        <v>70000</v>
      </c>
      <c r="C11" s="30" t="s">
        <v>89</v>
      </c>
    </row>
    <row r="12" spans="1:3" ht="45.75" thickBot="1" x14ac:dyDescent="0.3">
      <c r="A12" s="28" t="s">
        <v>111</v>
      </c>
      <c r="B12" s="29">
        <v>80000</v>
      </c>
      <c r="C12" s="30" t="s">
        <v>89</v>
      </c>
    </row>
    <row r="13" spans="1:3" ht="45.75" thickBot="1" x14ac:dyDescent="0.3">
      <c r="A13" s="28" t="s">
        <v>106</v>
      </c>
      <c r="B13" s="29">
        <v>70000</v>
      </c>
      <c r="C13" s="30" t="s">
        <v>89</v>
      </c>
    </row>
    <row r="14" spans="1:3" ht="45.75" thickBot="1" x14ac:dyDescent="0.3">
      <c r="A14" s="28" t="s">
        <v>112</v>
      </c>
      <c r="B14" s="29">
        <v>40000</v>
      </c>
      <c r="C14" s="30" t="s">
        <v>89</v>
      </c>
    </row>
    <row r="15" spans="1:3" ht="30.75" thickBot="1" x14ac:dyDescent="0.3">
      <c r="A15" s="28" t="s">
        <v>113</v>
      </c>
      <c r="B15" s="29">
        <v>100000</v>
      </c>
      <c r="C15" s="30" t="s">
        <v>89</v>
      </c>
    </row>
    <row r="16" spans="1:3" ht="30.75" thickBot="1" x14ac:dyDescent="0.3">
      <c r="A16" s="28" t="s">
        <v>114</v>
      </c>
      <c r="B16" s="29">
        <v>200000</v>
      </c>
      <c r="C16" s="30" t="s">
        <v>89</v>
      </c>
    </row>
    <row r="17" spans="1:3" ht="45.75" thickBot="1" x14ac:dyDescent="0.3">
      <c r="A17" s="28" t="s">
        <v>115</v>
      </c>
      <c r="B17" s="29">
        <v>20000</v>
      </c>
      <c r="C17" s="30" t="s">
        <v>89</v>
      </c>
    </row>
    <row r="18" spans="1:3" ht="30.75" thickBot="1" x14ac:dyDescent="0.3">
      <c r="A18" s="28" t="s">
        <v>116</v>
      </c>
      <c r="B18" s="29">
        <v>30000</v>
      </c>
      <c r="C18" s="30" t="s">
        <v>89</v>
      </c>
    </row>
    <row r="19" spans="1:3" ht="45.75" thickBot="1" x14ac:dyDescent="0.3">
      <c r="A19" s="28" t="s">
        <v>117</v>
      </c>
      <c r="B19" s="29">
        <v>30000</v>
      </c>
      <c r="C19" s="30" t="s">
        <v>89</v>
      </c>
    </row>
    <row r="20" spans="1:3" ht="30.75" thickBot="1" x14ac:dyDescent="0.3">
      <c r="A20" s="28" t="s">
        <v>120</v>
      </c>
      <c r="B20" s="29">
        <v>180000</v>
      </c>
      <c r="C20" s="30" t="s">
        <v>89</v>
      </c>
    </row>
    <row r="21" spans="1:3" ht="45.75" thickBot="1" x14ac:dyDescent="0.3">
      <c r="A21" s="28" t="s">
        <v>121</v>
      </c>
      <c r="B21" s="29">
        <v>180000</v>
      </c>
      <c r="C21" s="30" t="s">
        <v>89</v>
      </c>
    </row>
    <row r="22" spans="1:3" ht="45.75" thickBot="1" x14ac:dyDescent="0.3">
      <c r="A22" s="28" t="s">
        <v>122</v>
      </c>
      <c r="B22" s="29">
        <v>160000</v>
      </c>
      <c r="C22" s="30" t="s">
        <v>89</v>
      </c>
    </row>
    <row r="23" spans="1:3" ht="60.75" thickBot="1" x14ac:dyDescent="0.3">
      <c r="A23" s="28" t="s">
        <v>123</v>
      </c>
      <c r="B23" s="29">
        <v>160000</v>
      </c>
      <c r="C23" s="30" t="s">
        <v>89</v>
      </c>
    </row>
    <row r="24" spans="1:3" ht="75.75" thickBot="1" x14ac:dyDescent="0.3">
      <c r="A24" s="28" t="s">
        <v>124</v>
      </c>
      <c r="B24" s="29">
        <v>40000</v>
      </c>
      <c r="C24" s="30" t="s">
        <v>89</v>
      </c>
    </row>
    <row r="25" spans="1:3" ht="75.75" thickBot="1" x14ac:dyDescent="0.3">
      <c r="A25" s="28" t="s">
        <v>125</v>
      </c>
      <c r="B25" s="29">
        <v>30000</v>
      </c>
      <c r="C25" s="30" t="s">
        <v>89</v>
      </c>
    </row>
    <row r="26" spans="1:3" ht="15.75" thickBot="1" x14ac:dyDescent="0.3">
      <c r="A26" s="28" t="s">
        <v>126</v>
      </c>
      <c r="B26" s="29">
        <v>100000</v>
      </c>
      <c r="C26" s="30" t="s">
        <v>89</v>
      </c>
    </row>
    <row r="27" spans="1:3" ht="15.75" thickBot="1" x14ac:dyDescent="0.3">
      <c r="A27" s="28" t="s">
        <v>127</v>
      </c>
      <c r="B27" s="29">
        <v>40000</v>
      </c>
      <c r="C27" s="30" t="s">
        <v>89</v>
      </c>
    </row>
    <row r="28" spans="1:3" ht="60.75" thickBot="1" x14ac:dyDescent="0.3">
      <c r="A28" s="28" t="s">
        <v>130</v>
      </c>
      <c r="B28" s="29">
        <v>13800</v>
      </c>
      <c r="C28" s="30" t="s">
        <v>89</v>
      </c>
    </row>
    <row r="29" spans="1:3" ht="30.75" thickBot="1" x14ac:dyDescent="0.3">
      <c r="A29" s="28" t="s">
        <v>131</v>
      </c>
      <c r="B29" s="29">
        <v>70000</v>
      </c>
      <c r="C29" s="30" t="s">
        <v>89</v>
      </c>
    </row>
    <row r="30" spans="1:3" ht="45.75" thickBot="1" x14ac:dyDescent="0.3">
      <c r="A30" s="28" t="s">
        <v>92</v>
      </c>
      <c r="B30" s="29">
        <v>50000</v>
      </c>
      <c r="C30" s="30" t="s">
        <v>93</v>
      </c>
    </row>
    <row r="31" spans="1:3" ht="15.75" thickBot="1" x14ac:dyDescent="0.3">
      <c r="A31" s="28" t="s">
        <v>100</v>
      </c>
      <c r="B31" s="29">
        <v>30000</v>
      </c>
      <c r="C31" s="30" t="s">
        <v>93</v>
      </c>
    </row>
    <row r="32" spans="1:3" ht="30.75" thickBot="1" x14ac:dyDescent="0.3">
      <c r="A32" s="28" t="s">
        <v>97</v>
      </c>
      <c r="B32" s="29">
        <v>70000</v>
      </c>
      <c r="C32" s="30" t="s">
        <v>98</v>
      </c>
    </row>
    <row r="33" spans="1:3" ht="30.75" thickBot="1" x14ac:dyDescent="0.3">
      <c r="A33" s="28" t="s">
        <v>128</v>
      </c>
      <c r="B33" s="29">
        <v>100000</v>
      </c>
      <c r="C33" s="30" t="s">
        <v>129</v>
      </c>
    </row>
    <row r="34" spans="1:3" ht="15.75" thickBot="1" x14ac:dyDescent="0.3">
      <c r="A34" s="28" t="s">
        <v>90</v>
      </c>
      <c r="B34" s="29">
        <v>100000</v>
      </c>
      <c r="C34" s="30" t="s">
        <v>91</v>
      </c>
    </row>
    <row r="35" spans="1:3" ht="30.75" thickBot="1" x14ac:dyDescent="0.3">
      <c r="A35" s="28" t="s">
        <v>108</v>
      </c>
      <c r="B35" s="29">
        <v>85000</v>
      </c>
      <c r="C35" s="30" t="s">
        <v>109</v>
      </c>
    </row>
    <row r="36" spans="1:3" ht="15.75" thickBot="1" x14ac:dyDescent="0.3">
      <c r="A36" s="28" t="s">
        <v>110</v>
      </c>
      <c r="B36" s="29">
        <v>50000</v>
      </c>
      <c r="C36" s="30" t="s">
        <v>109</v>
      </c>
    </row>
    <row r="37" spans="1:3" ht="25.15" customHeight="1" thickBot="1" x14ac:dyDescent="0.3">
      <c r="A37" s="28" t="s">
        <v>101</v>
      </c>
      <c r="B37" s="29">
        <v>70000</v>
      </c>
      <c r="C37" s="30" t="s">
        <v>102</v>
      </c>
    </row>
    <row r="38" spans="1:3" ht="30.75" thickBot="1" x14ac:dyDescent="0.3">
      <c r="A38" s="28" t="s">
        <v>132</v>
      </c>
      <c r="B38" s="29">
        <v>150000</v>
      </c>
      <c r="C38" s="30" t="s">
        <v>102</v>
      </c>
    </row>
    <row r="39" spans="1:3" ht="30.75" thickBot="1" x14ac:dyDescent="0.3">
      <c r="A39" s="28" t="s">
        <v>133</v>
      </c>
      <c r="B39" s="29">
        <v>18000</v>
      </c>
      <c r="C39" s="30" t="s">
        <v>102</v>
      </c>
    </row>
    <row r="40" spans="1:3" ht="75.75" thickBot="1" x14ac:dyDescent="0.3">
      <c r="A40" s="28" t="s">
        <v>118</v>
      </c>
      <c r="B40" s="29">
        <v>40000</v>
      </c>
      <c r="C40" s="30" t="s">
        <v>119</v>
      </c>
    </row>
    <row r="41" spans="1:3" ht="30.75" thickBot="1" x14ac:dyDescent="0.3">
      <c r="A41" s="28" t="s">
        <v>103</v>
      </c>
      <c r="B41" s="29">
        <v>40000</v>
      </c>
      <c r="C41" s="30" t="s">
        <v>104</v>
      </c>
    </row>
    <row r="42" spans="1:3" ht="30.75" thickBot="1" x14ac:dyDescent="0.3">
      <c r="A42" s="28" t="s">
        <v>105</v>
      </c>
      <c r="B42" s="29">
        <v>77000</v>
      </c>
      <c r="C42" s="30" t="s">
        <v>104</v>
      </c>
    </row>
    <row r="43" spans="1:3" x14ac:dyDescent="0.25">
      <c r="A43" s="3"/>
      <c r="B43" s="6"/>
      <c r="C43" s="3"/>
    </row>
    <row r="44" spans="1:3" x14ac:dyDescent="0.25">
      <c r="A44" s="3"/>
      <c r="B44" s="6"/>
      <c r="C44" s="3"/>
    </row>
    <row r="45" spans="1:3" x14ac:dyDescent="0.25">
      <c r="A45" s="5"/>
      <c r="B45" s="6"/>
      <c r="C45" s="1"/>
    </row>
    <row r="46" spans="1:3" x14ac:dyDescent="0.25">
      <c r="B46" s="40">
        <f>SUM(B5:B45)</f>
        <v>2963800</v>
      </c>
    </row>
    <row r="48" spans="1:3" x14ac:dyDescent="0.25">
      <c r="A48" t="s">
        <v>10</v>
      </c>
    </row>
    <row r="50" spans="1:2" x14ac:dyDescent="0.25">
      <c r="A50" t="s">
        <v>11</v>
      </c>
      <c r="B50" t="s">
        <v>12</v>
      </c>
    </row>
    <row r="51" spans="1:2" x14ac:dyDescent="0.25">
      <c r="A51" s="35" t="str">
        <f>+C5</f>
        <v>SM Cultura</v>
      </c>
      <c r="B51" s="33">
        <f>SUM(B5:B29)</f>
        <v>2083800</v>
      </c>
    </row>
    <row r="52" spans="1:2" x14ac:dyDescent="0.25">
      <c r="A52" t="str">
        <f>+C30</f>
        <v>SM Esportes e Lazer</v>
      </c>
      <c r="B52" s="33">
        <f>+B30+B31</f>
        <v>80000</v>
      </c>
    </row>
    <row r="53" spans="1:2" x14ac:dyDescent="0.25">
      <c r="A53" s="7" t="str">
        <f>+C32</f>
        <v>SM Pessoa com Deficiência</v>
      </c>
      <c r="B53" s="33">
        <f>+B32</f>
        <v>70000</v>
      </c>
    </row>
    <row r="54" spans="1:2" x14ac:dyDescent="0.25">
      <c r="A54" s="7" t="str">
        <f>+C33</f>
        <v>SM Saúde</v>
      </c>
      <c r="B54" s="33">
        <f>+B33</f>
        <v>100000</v>
      </c>
    </row>
    <row r="55" spans="1:2" x14ac:dyDescent="0.25">
      <c r="A55" s="7" t="str">
        <f>+C34</f>
        <v>SM Subprefeituras</v>
      </c>
      <c r="B55" s="33">
        <f>+B34</f>
        <v>100000</v>
      </c>
    </row>
    <row r="56" spans="1:2" x14ac:dyDescent="0.25">
      <c r="A56" t="str">
        <f>+C35</f>
        <v>SM Turismo</v>
      </c>
      <c r="B56" s="33">
        <f>+B35+B36</f>
        <v>135000</v>
      </c>
    </row>
    <row r="57" spans="1:2" x14ac:dyDescent="0.25">
      <c r="A57" s="7" t="str">
        <f>+C38</f>
        <v>Subprefeitura Casa Verde/ Cachoeirinha</v>
      </c>
      <c r="B57" s="33">
        <f>+B38+B39+B37</f>
        <v>238000</v>
      </c>
    </row>
    <row r="58" spans="1:2" x14ac:dyDescent="0.25">
      <c r="A58" s="7" t="str">
        <f>+C41</f>
        <v>Subprefeitura São Miguel Paulista</v>
      </c>
      <c r="B58" s="33">
        <f>+B40</f>
        <v>40000</v>
      </c>
    </row>
    <row r="59" spans="1:2" x14ac:dyDescent="0.25">
      <c r="A59" t="str">
        <f>+C42</f>
        <v>Subprefeitura São Miguel Paulista</v>
      </c>
      <c r="B59" s="33">
        <f>+B41+B42</f>
        <v>117000</v>
      </c>
    </row>
    <row r="60" spans="1:2" x14ac:dyDescent="0.25">
      <c r="B60" s="34">
        <f>SUM(B51:B59)</f>
        <v>2963800</v>
      </c>
    </row>
  </sheetData>
  <sortState xmlns:xlrd2="http://schemas.microsoft.com/office/spreadsheetml/2017/richdata2" ref="A5:C43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2020-06-03T13:47:47Z</dcterms:modified>
</cp:coreProperties>
</file>