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A5776C1D-02B3-4DF0-B7B3-EBE8CEF06875}" xr6:coauthVersionLast="45" xr6:coauthVersionMax="45" xr10:uidLastSave="{00000000-0000-0000-0000-000000000000}"/>
  <bookViews>
    <workbookView xWindow="-120" yWindow="-120" windowWidth="29040" windowHeight="15840" activeTab="2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4" l="1"/>
  <c r="A43" i="4"/>
  <c r="A42" i="4"/>
  <c r="B42" i="4"/>
  <c r="B41" i="4"/>
  <c r="A41" i="4"/>
  <c r="A40" i="4"/>
  <c r="B40" i="4"/>
  <c r="B39" i="4"/>
  <c r="A39" i="4"/>
  <c r="A38" i="4"/>
  <c r="B38" i="4"/>
  <c r="B37" i="4"/>
  <c r="A37" i="4"/>
  <c r="B44" i="4" l="1"/>
  <c r="F5" i="4"/>
  <c r="B30" i="4"/>
  <c r="A44" i="3"/>
  <c r="A43" i="3"/>
  <c r="A42" i="3"/>
  <c r="A41" i="3"/>
  <c r="A40" i="3"/>
  <c r="A39" i="3"/>
  <c r="B38" i="3"/>
  <c r="B44" i="3"/>
  <c r="B43" i="3"/>
  <c r="B42" i="3"/>
  <c r="B41" i="3"/>
  <c r="B40" i="3"/>
  <c r="B39" i="3"/>
  <c r="B45" i="3" l="1"/>
  <c r="A30" i="2"/>
  <c r="B30" i="2"/>
  <c r="B29" i="2"/>
  <c r="A29" i="2"/>
  <c r="B28" i="2"/>
  <c r="A28" i="2"/>
  <c r="B27" i="2"/>
  <c r="A27" i="2"/>
  <c r="B26" i="2"/>
  <c r="A26" i="2"/>
  <c r="B25" i="2"/>
  <c r="A25" i="2"/>
  <c r="B24" i="2"/>
  <c r="B31" i="2" s="1"/>
  <c r="A24" i="2"/>
  <c r="A38" i="3" l="1"/>
  <c r="B33" i="3" l="1"/>
  <c r="B20" i="2" l="1"/>
</calcChain>
</file>

<file path=xl/sharedStrings.xml><?xml version="1.0" encoding="utf-8"?>
<sst xmlns="http://schemas.openxmlformats.org/spreadsheetml/2006/main" count="165" uniqueCount="98">
  <si>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</si>
  <si>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</si>
  <si>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</si>
  <si>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</si>
  <si>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</si>
  <si>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</si>
  <si>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</si>
  <si>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</si>
  <si>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</si>
  <si>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</si>
  <si>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</si>
  <si>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</si>
  <si>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</si>
  <si>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TOTAL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</si>
  <si>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</si>
  <si>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</si>
  <si>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</si>
  <si>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</si>
  <si>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</si>
  <si>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 xml:space="preserve">                                                                Vereador Juliana Cardoso</t>
  </si>
  <si>
    <t xml:space="preserve">          Vereador Juliana Cardoso</t>
  </si>
  <si>
    <t>Construção de uma sala multiuso e dois consultórios com banheiro para a UBS Mascarenhas de Moraes - Rua Sargento Edgar Lourenço Pinto, 116</t>
  </si>
  <si>
    <t>Secretaria Municipal da Saude</t>
  </si>
  <si>
    <t>Emenda utilizada para programação artística</t>
  </si>
  <si>
    <t>Secretaria Municipal de Cultura</t>
  </si>
  <si>
    <t>Oficinas Culturais de Valorização da Comunidade</t>
  </si>
  <si>
    <t>Instalação de Muro de Vidro e Playground do Ponto de Economia Solidária e Cultura do Butantã. Local: Av. Corifeu de Azevedo Marques, 250 - Butantã</t>
  </si>
  <si>
    <t>Prefeitura Regional Butantã</t>
  </si>
  <si>
    <t>Revitalização e Implantação de ATI em Praça, Av. Anhaia Melo (Em Baixo do Viaduto Grande São Paulo)</t>
  </si>
  <si>
    <t>Prefeitura Regional Vila Prudente</t>
  </si>
  <si>
    <t>Implantação de Praça com Implantação de ATI, Rua Cruz Gomes Esquina com A Rua Carmen Tortola</t>
  </si>
  <si>
    <t>Prefeitura Regional São Mateus</t>
  </si>
  <si>
    <t>Manutenção e Reforma da UBS São Lucas Local na Rua Nogueira de Noronha, 322 - Supervisão de Saude de Vila Prudente</t>
  </si>
  <si>
    <t>Manutenção e reforma da UBS Iguaçu, local Avenida Oratório, 6557- Pq São Lucas</t>
  </si>
  <si>
    <t>Atividades e Eventos Voltados para Ações de Direitos Humanos- Associação cultural da Pluralidade Sexual- ACPS CNPJ: 15.527.834/0001-27</t>
  </si>
  <si>
    <t>Secretaria Municipal de Direitos Humanos e Cidadania</t>
  </si>
  <si>
    <t>Eventos (Palco, Som, Iluminação, DJ, Tendas etc)</t>
  </si>
  <si>
    <t>Secretaria Especial de Relações Governamentais</t>
  </si>
  <si>
    <t>Eventos na cidade de São Paulo</t>
  </si>
  <si>
    <t>Total</t>
  </si>
  <si>
    <t>Progamação Cultural</t>
  </si>
  <si>
    <t>Rua Albertina de Medeiros, 1352/ Praça Angelina da Silva Santos - Vila Progresso</t>
  </si>
  <si>
    <t>Prefeitura Regional de São Miguel Paulista</t>
  </si>
  <si>
    <t>Reforma, escola de Samba Amizade da zona leste, R. Francisco de Melo Palheta, 460</t>
  </si>
  <si>
    <t>Prefeitura Regional de São Mateus</t>
  </si>
  <si>
    <t>Pintura Externa da EMEF Cidade de Osaka</t>
  </si>
  <si>
    <t>Secretaria Municipal de Educação</t>
  </si>
  <si>
    <t>CDC Vida Viva - Rua Max Plant, Jardim Coimbra</t>
  </si>
  <si>
    <t>Secretaria Municipal de Esportes e Lazer</t>
  </si>
  <si>
    <t>Colocação de ATI UBS Nair Alvez de Rezende Nori</t>
  </si>
  <si>
    <t>Eventos</t>
  </si>
  <si>
    <t>Casa Civil</t>
  </si>
  <si>
    <t>Atividades culturais e contratação artística.</t>
  </si>
  <si>
    <t>Atividades Culturais e contratação artística</t>
  </si>
  <si>
    <t>Atividades Culturais e contratação artísticas</t>
  </si>
  <si>
    <t>Atividades Culturais contratação artística</t>
  </si>
  <si>
    <t>Atividades Culturais e contratações artísticas</t>
  </si>
  <si>
    <t>Atividades Culturais</t>
  </si>
  <si>
    <t>Reforma e Manutenção CDC Botafogo</t>
  </si>
  <si>
    <t>Reforma na UBS jardim IVA</t>
  </si>
  <si>
    <t>Secretaria Municipal da Saúde</t>
  </si>
  <si>
    <t>Contratação artisticas e projetos</t>
  </si>
  <si>
    <t>Contratação artisticas e projetos culturais</t>
  </si>
  <si>
    <t>contratação artisticas e projetos culturais</t>
  </si>
  <si>
    <t>contratação artisticas e projetos</t>
  </si>
  <si>
    <t>Contratação Artística</t>
  </si>
  <si>
    <t>CDC GALÍCIA</t>
  </si>
  <si>
    <t>Subprefeitura São Mateus</t>
  </si>
  <si>
    <t>REFORMA E MANUTENÇÃO DO CDC BOTAFOGO</t>
  </si>
  <si>
    <t>SM Esportes e Lazer</t>
  </si>
  <si>
    <t>UBS VILA CALIFÓRNIA</t>
  </si>
  <si>
    <t>SM Saúde</t>
  </si>
  <si>
    <t>UBS JARDIM SINHÁ</t>
  </si>
  <si>
    <t>UBS JARDIM IVA</t>
  </si>
  <si>
    <t>UBS SÃO LUCAS</t>
  </si>
  <si>
    <t>PROJETO É NA QUEBRADA</t>
  </si>
  <si>
    <t>SM Cultura</t>
  </si>
  <si>
    <t>DIA DO TRABALHADOR</t>
  </si>
  <si>
    <t>SM Turismo</t>
  </si>
  <si>
    <t>PROJETO NÃO VÃO NOS CALAR</t>
  </si>
  <si>
    <t>O CIRCO CHEGOU</t>
  </si>
  <si>
    <t>MANUTENÇÃO E REFORMA UBS VILA RENATO</t>
  </si>
  <si>
    <t>EXPOSIÇÃO DOM EVATTSTO ARNS</t>
  </si>
  <si>
    <t>SM Direitos Humanos e Cidadania</t>
  </si>
  <si>
    <t>"DOM PAULO EVARIRTO AMS, 95 ANOS / CÁRITAS BRASILEIRA RAGLONAI STO PAUTO - CNPJ: 33.654.419/0009-73</t>
  </si>
  <si>
    <t>ASSOCIAÇÃO EDUCACIONAL DE ASSISTÊNCIA SOCIAL ESTAÇÃO SOLIDÁRIA CNPJ 07.923.116.0001/41. TITULO DO CURSO: PROJETO EMBELEZANDO - FORMANDO CIDADÃO NA COMUNIDADE OBJETIVO: AUXILIAR DE CABELEREIRO / MANINUCURE E PEDICURE NÚMEROS DE ALUNOS: 160 ALUNOS 
DURAÇÃO DO CURSO: 2 MESES</t>
  </si>
  <si>
    <t>SM Desenvolvimento Econômico e Trabalho</t>
  </si>
  <si>
    <t>MOSTRA ECOFALENTE</t>
  </si>
  <si>
    <t>SHOW FIÁVIA BITTENCOURT - AMOR E DOR</t>
  </si>
  <si>
    <t>SHOW GRAZZI BRASIL - HOMENAGEM NELSON RUFLNO</t>
  </si>
  <si>
    <t>PRÊMIO DENILTO GOMES DE DANÇA</t>
  </si>
  <si>
    <t>RAPPER PIRATA</t>
  </si>
  <si>
    <t>EMJA -EDUCAÇÃO MUSICAL PARA JOVENS E ADULTOS 
ASSOCIAÇÃO EDUCACIONAL E DE ASSISTÊNCIA SOCIAL ESTAÇÃO SOLIDÁRIA.</t>
  </si>
  <si>
    <t>SAMBA DA MORINGA</t>
  </si>
  <si>
    <t>O CIRCO CHEGOU! NAS RUAS DA ZONA LESTE</t>
  </si>
  <si>
    <t>BATAKERÊ</t>
  </si>
  <si>
    <t>PROJETO DO LIVRO A VALA - INSTITUTO VIADÍMIR HERZOG</t>
  </si>
  <si>
    <t>GRAÇA BRAGA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</si>
</sst>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  <numFmt numFmtId="167" formatCode="_-[$R$-416]\ * #,##0.00_-;\-[$R$-416]\ * #,##0.00_-;_-[$R$-416]\ * &quot;-&quot;??_-;_-@_-"/>
    <numFmt numFmtId="168" formatCode="_-* #,##0.000000_-;\-* #,##0.0000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6" fontId="0" fillId="0" borderId="0" xfId="0" applyNumberFormat="1"/>
    <xf numFmtId="0" fontId="1" fillId="0" borderId="0" xfId="0" applyFont="1" applyAlignment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1" fillId="0" borderId="0" xfId="0" applyNumberFormat="1" applyFont="1"/>
    <xf numFmtId="0" fontId="5" fillId="0" borderId="0" xfId="0" applyFont="1"/>
    <xf numFmtId="0" fontId="7" fillId="0" borderId="0" xfId="0" applyFont="1"/>
    <xf numFmtId="0" fontId="5" fillId="3" borderId="6" xfId="0" applyFont="1" applyFill="1" applyBorder="1" applyAlignment="1">
      <alignment horizontal="center" vertical="center" wrapText="1"/>
    </xf>
    <xf numFmtId="43" fontId="0" fillId="0" borderId="0" xfId="1" applyFont="1"/>
    <xf numFmtId="165" fontId="0" fillId="0" borderId="0" xfId="2" applyFont="1"/>
    <xf numFmtId="167" fontId="1" fillId="0" borderId="1" xfId="2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 wrapText="1"/>
    </xf>
    <xf numFmtId="167" fontId="0" fillId="0" borderId="7" xfId="0" applyNumberFormat="1" applyBorder="1" applyAlignment="1">
      <alignment horizontal="center" vertical="center" wrapText="1"/>
    </xf>
    <xf numFmtId="165" fontId="3" fillId="0" borderId="0" xfId="2" applyFont="1" applyAlignment="1">
      <alignment horizontal="center"/>
    </xf>
    <xf numFmtId="167" fontId="0" fillId="0" borderId="0" xfId="0" applyNumberFormat="1"/>
    <xf numFmtId="167" fontId="1" fillId="0" borderId="0" xfId="0" applyNumberFormat="1" applyFont="1"/>
    <xf numFmtId="168" fontId="0" fillId="0" borderId="0" xfId="1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41044343141317863"/>
          <c:y val="0.2263816534229583"/>
          <c:w val="0.43985163438436403"/>
          <c:h val="0.675738709249815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'2017'!$A$24:$A$31</c:f>
              <c:strCache>
                <c:ptCount val="8"/>
                <c:pt idx="0">
                  <c:v>Prefeitura Regional Butantã</c:v>
                </c:pt>
                <c:pt idx="1">
                  <c:v>Prefeitura Regional São Mateus</c:v>
                </c:pt>
                <c:pt idx="2">
                  <c:v>Prefeitura Regional Vila Prudente</c:v>
                </c:pt>
                <c:pt idx="3">
                  <c:v>Secretaria Especial de Relações Governamentais</c:v>
                </c:pt>
                <c:pt idx="4">
                  <c:v>Secretaria Municipal da Saude</c:v>
                </c:pt>
                <c:pt idx="5">
                  <c:v>Secretaria Municipal de Cultura</c:v>
                </c:pt>
                <c:pt idx="6">
                  <c:v>Secretaria Municipal de Direitos Humanos e Cidadania</c:v>
                </c:pt>
                <c:pt idx="7">
                  <c:v>Total</c:v>
                </c:pt>
              </c:strCache>
            </c:strRef>
          </c:cat>
          <c:val>
            <c:numRef>
              <c:f>'2017'!$B$24:$B$31</c:f>
              <c:numCache>
                <c:formatCode>"R$"\ #,##0.00</c:formatCode>
                <c:ptCount val="8"/>
                <c:pt idx="0">
                  <c:v>100000</c:v>
                </c:pt>
                <c:pt idx="1">
                  <c:v>150000</c:v>
                </c:pt>
                <c:pt idx="2">
                  <c:v>100000</c:v>
                </c:pt>
                <c:pt idx="3">
                  <c:v>220000</c:v>
                </c:pt>
                <c:pt idx="4">
                  <c:v>405000</c:v>
                </c:pt>
                <c:pt idx="5">
                  <c:v>110000</c:v>
                </c:pt>
                <c:pt idx="6">
                  <c:v>80000</c:v>
                </c:pt>
                <c:pt idx="7">
                  <c:v>1165000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'2018'!$A$38:$A$45</c:f>
              <c:strCache>
                <c:ptCount val="8"/>
                <c:pt idx="0">
                  <c:v>Casa Civil</c:v>
                </c:pt>
                <c:pt idx="1">
                  <c:v>Prefeitura Regional de São Mateus</c:v>
                </c:pt>
                <c:pt idx="2">
                  <c:v>Prefeitura Regional de São Miguel Paulista</c:v>
                </c:pt>
                <c:pt idx="3">
                  <c:v>Secretaria Municipal da Saúde</c:v>
                </c:pt>
                <c:pt idx="4">
                  <c:v>Secretaria Municipal de Cultura</c:v>
                </c:pt>
                <c:pt idx="5">
                  <c:v>Secretaria Municipal de Educação</c:v>
                </c:pt>
                <c:pt idx="6">
                  <c:v>Secretaria Municipal de Esportes e Lazer</c:v>
                </c:pt>
                <c:pt idx="7">
                  <c:v>TOTAL</c:v>
                </c:pt>
              </c:strCache>
            </c:strRef>
          </c:cat>
          <c:val>
            <c:numRef>
              <c:f>'2018'!$B$38:$B$45</c:f>
              <c:numCache>
                <c:formatCode>_-"R$"* #,##0.00_-;\-"R$"* #,##0.00_-;_-"R$"* "-"??_-;_-@_-</c:formatCode>
                <c:ptCount val="8"/>
                <c:pt idx="0">
                  <c:v>290000</c:v>
                </c:pt>
                <c:pt idx="1">
                  <c:v>160000</c:v>
                </c:pt>
                <c:pt idx="2">
                  <c:v>150000</c:v>
                </c:pt>
                <c:pt idx="3">
                  <c:v>180000</c:v>
                </c:pt>
                <c:pt idx="4">
                  <c:v>590000</c:v>
                </c:pt>
                <c:pt idx="5">
                  <c:v>100000</c:v>
                </c:pt>
                <c:pt idx="6">
                  <c:v>490908</c:v>
                </c:pt>
                <c:pt idx="7">
                  <c:v>1960908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'2019'!$A$37:$A$44</c:f>
              <c:strCache>
                <c:ptCount val="8"/>
                <c:pt idx="0">
                  <c:v>SM Cultura</c:v>
                </c:pt>
                <c:pt idx="1">
                  <c:v>SM Desenvolvimento Econômico e Trabalho</c:v>
                </c:pt>
                <c:pt idx="2">
                  <c:v>SM Direitos Humanos e Cidadania</c:v>
                </c:pt>
                <c:pt idx="3">
                  <c:v>SM Esportes e Lazer</c:v>
                </c:pt>
                <c:pt idx="4">
                  <c:v>SM Saúde</c:v>
                </c:pt>
                <c:pt idx="5">
                  <c:v>SM Cultura</c:v>
                </c:pt>
                <c:pt idx="6">
                  <c:v>SM Cultura</c:v>
                </c:pt>
                <c:pt idx="7">
                  <c:v>TOTAL</c:v>
                </c:pt>
              </c:strCache>
            </c:strRef>
          </c:cat>
          <c:val>
            <c:numRef>
              <c:f>'2019'!$B$37:$B$44</c:f>
              <c:numCache>
                <c:formatCode>_-[$R$-416]\ * #,##0.00_-;\-[$R$-416]\ * #,##0.00_-;_-[$R$-416]\ * "-"??_-;_-@_-</c:formatCode>
                <c:ptCount val="8"/>
                <c:pt idx="0">
                  <c:v>1130000</c:v>
                </c:pt>
                <c:pt idx="1">
                  <c:v>100000</c:v>
                </c:pt>
                <c:pt idx="2">
                  <c:v>230000</c:v>
                </c:pt>
                <c:pt idx="3">
                  <c:v>290000</c:v>
                </c:pt>
                <c:pt idx="4">
                  <c:v>760000</c:v>
                </c:pt>
                <c:pt idx="5">
                  <c:v>50000</c:v>
                </c:pt>
                <c:pt idx="6">
                  <c:v>150000</c:v>
                </c:pt>
                <c:pt idx="7">
                  <c:v>2710000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R$-416]\ * #,##0.00_-;\-[$R$-416]\ * #,##0.00_-;_-[$R$-416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655320</xdr:colOff>
      <xdr:row>21</xdr:row>
      <xdr:rowOff>144779</xdr:rowOff>
    </xdr:from>
    <xdr:to>
      <xdr:col>7</xdr:col>
      <xdr:colOff>93345</xdr:colOff>
      <xdr:row>34</xdr:row>
      <xdr:rowOff>128586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35</xdr:row>
      <xdr:rowOff>161925</xdr:rowOff>
    </xdr:from>
    <xdr:to>
      <xdr:col>7</xdr:col>
      <xdr:colOff>285750</xdr:colOff>
      <xdr:row>48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33</xdr:row>
      <xdr:rowOff>136396</xdr:rowOff>
    </xdr:from>
    <xdr:to>
      <xdr:col>9</xdr:col>
      <xdr:colOff>76200</xdr:colOff>
      <xdr:row>47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I188"/>
  <sheetViews>
    <sheetView zoomScaleNormal="100" workbookViewId="0">
      <selection activeCell="L10" sqref="L10"/>
    </sheetView>
  </sheetViews>
  <sheetFormatPr defaultRowHeight="15" x14ac:dyDescent="0.25"/>
  <cols>
    <col min="3" max="3" width="20" customWidth="1"/>
    <col min="5" max="5" width="14.85546875" customWidth="1"/>
    <col min="7" max="7" width="14" customWidth="1"/>
    <col min="9" max="9" width="15.42578125" bestFit="1" customWidth="1"/>
  </cols>
  <sheetData>
    <row r="1" spans="1:7" x14ac:dyDescent="0.25">
      <c r="A1" s="17" t="s">
        <v>19</v>
      </c>
      <c r="B1" s="17"/>
      <c r="C1" s="17"/>
      <c r="D1" s="17"/>
      <c r="E1" s="17"/>
      <c r="F1" s="17"/>
      <c r="G1" s="17"/>
    </row>
    <row r="2" spans="1:7" x14ac:dyDescent="0.25">
      <c r="A2" s="45" t="s">
        <v>0</v>
      </c>
      <c r="B2" s="45"/>
      <c r="C2" s="45"/>
      <c r="D2" s="45"/>
      <c r="E2" s="45"/>
      <c r="F2" s="45"/>
      <c r="G2" s="45"/>
    </row>
    <row r="4" spans="1:7" x14ac:dyDescent="0.25">
      <c r="B4" s="43" t="s">
        <v>1</v>
      </c>
      <c r="C4" s="44"/>
      <c r="D4" s="43" t="s">
        <v>4</v>
      </c>
      <c r="E4" s="44"/>
      <c r="F4" s="43" t="s">
        <v>5</v>
      </c>
      <c r="G4" s="44"/>
    </row>
    <row r="5" spans="1:7" x14ac:dyDescent="0.25">
      <c r="A5" s="8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7" x14ac:dyDescent="0.25">
      <c r="A6" s="4">
        <v>2017</v>
      </c>
      <c r="B6" s="14">
        <v>113</v>
      </c>
      <c r="C6" s="12">
        <v>795896754.3499999</v>
      </c>
      <c r="D6" s="14">
        <v>18</v>
      </c>
      <c r="E6" s="12">
        <v>2981818</v>
      </c>
      <c r="F6" s="14">
        <v>11</v>
      </c>
      <c r="G6" s="12">
        <v>1165000</v>
      </c>
    </row>
    <row r="7" spans="1:7" x14ac:dyDescent="0.25">
      <c r="A7" s="4">
        <v>2018</v>
      </c>
      <c r="B7" s="14">
        <v>238</v>
      </c>
      <c r="C7" s="12">
        <v>5231427246.1599998</v>
      </c>
      <c r="D7" s="14">
        <v>21</v>
      </c>
      <c r="E7" s="12">
        <v>3000000</v>
      </c>
      <c r="F7" s="14">
        <v>27</v>
      </c>
      <c r="G7" s="12">
        <v>1960908</v>
      </c>
    </row>
    <row r="8" spans="1:7" x14ac:dyDescent="0.25">
      <c r="A8" s="4">
        <v>2019</v>
      </c>
      <c r="B8" s="14">
        <v>234</v>
      </c>
      <c r="C8" s="12">
        <v>4937205588.1599998</v>
      </c>
      <c r="D8" s="14">
        <v>1</v>
      </c>
      <c r="E8" s="12">
        <v>4000000</v>
      </c>
      <c r="F8" s="14">
        <v>25</v>
      </c>
      <c r="G8" s="12">
        <v>2710000</v>
      </c>
    </row>
    <row r="9" spans="1:7" x14ac:dyDescent="0.25">
      <c r="A9" s="15">
        <v>2020</v>
      </c>
      <c r="B9" s="13"/>
      <c r="C9" s="12"/>
      <c r="D9" s="13"/>
      <c r="E9" s="12"/>
      <c r="F9" s="14"/>
      <c r="G9" s="12"/>
    </row>
    <row r="124" spans="9:9" x14ac:dyDescent="0.25">
      <c r="I124" s="42"/>
    </row>
    <row r="150" spans="9:9" x14ac:dyDescent="0.25">
      <c r="I150" s="34"/>
    </row>
    <row r="157" spans="9:9" x14ac:dyDescent="0.25">
      <c r="I157" s="34"/>
    </row>
    <row r="158" spans="9:9" x14ac:dyDescent="0.25">
      <c r="I158" s="34"/>
    </row>
    <row r="188" spans="9:9" x14ac:dyDescent="0.25">
      <c r="I188" s="34"/>
    </row>
  </sheetData>
  <mergeCells count="4">
    <mergeCell ref="B4:C4"/>
    <mergeCell ref="D4:E4"/>
    <mergeCell ref="F4:G4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34"/>
  <sheetViews>
    <sheetView topLeftCell="A14" workbookViewId="0">
      <selection activeCell="B16" sqref="B16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45" t="s">
        <v>20</v>
      </c>
      <c r="B1" s="45"/>
      <c r="C1" s="45"/>
    </row>
    <row r="2" spans="1:3" x14ac:dyDescent="0.25">
      <c r="A2" s="45" t="s">
        <v>14</v>
      </c>
      <c r="B2" s="45"/>
      <c r="C2" s="45"/>
    </row>
    <row r="3" spans="1:3" x14ac:dyDescent="0.25">
      <c r="A3" s="7"/>
      <c r="B3" s="7"/>
      <c r="C3" s="7"/>
    </row>
    <row r="4" spans="1:3" ht="15.75" thickBot="1" x14ac:dyDescent="0.3">
      <c r="A4" s="8" t="s">
        <v>7</v>
      </c>
      <c r="B4" s="8" t="s">
        <v>8</v>
      </c>
      <c r="C4" s="8" t="s">
        <v>9</v>
      </c>
    </row>
    <row r="5" spans="1:3" ht="60.75" thickBot="1" x14ac:dyDescent="0.3">
      <c r="A5" s="18" t="s">
        <v>26</v>
      </c>
      <c r="B5" s="19">
        <v>100000</v>
      </c>
      <c r="C5" s="20" t="s">
        <v>27</v>
      </c>
    </row>
    <row r="6" spans="1:3" ht="45.75" thickBot="1" x14ac:dyDescent="0.3">
      <c r="A6" s="21" t="s">
        <v>30</v>
      </c>
      <c r="B6" s="22">
        <v>150000</v>
      </c>
      <c r="C6" s="23" t="s">
        <v>31</v>
      </c>
    </row>
    <row r="7" spans="1:3" ht="45.75" thickBot="1" x14ac:dyDescent="0.3">
      <c r="A7" s="21" t="s">
        <v>28</v>
      </c>
      <c r="B7" s="22">
        <v>100000</v>
      </c>
      <c r="C7" s="23" t="s">
        <v>29</v>
      </c>
    </row>
    <row r="8" spans="1:3" ht="30.75" thickBot="1" x14ac:dyDescent="0.3">
      <c r="A8" s="21" t="s">
        <v>36</v>
      </c>
      <c r="B8" s="22">
        <v>200000</v>
      </c>
      <c r="C8" s="23" t="s">
        <v>37</v>
      </c>
    </row>
    <row r="9" spans="1:3" ht="30.75" thickBot="1" x14ac:dyDescent="0.3">
      <c r="A9" s="21" t="s">
        <v>38</v>
      </c>
      <c r="B9" s="22">
        <v>20000</v>
      </c>
      <c r="C9" s="23" t="s">
        <v>37</v>
      </c>
    </row>
    <row r="10" spans="1:3" ht="60.75" thickBot="1" x14ac:dyDescent="0.3">
      <c r="A10" s="21" t="s">
        <v>21</v>
      </c>
      <c r="B10" s="22">
        <v>205000</v>
      </c>
      <c r="C10" s="23" t="s">
        <v>22</v>
      </c>
    </row>
    <row r="11" spans="1:3" ht="45.75" thickBot="1" x14ac:dyDescent="0.3">
      <c r="A11" s="21" t="s">
        <v>32</v>
      </c>
      <c r="B11" s="22">
        <v>100000</v>
      </c>
      <c r="C11" s="23" t="s">
        <v>22</v>
      </c>
    </row>
    <row r="12" spans="1:3" ht="30.75" thickBot="1" x14ac:dyDescent="0.3">
      <c r="A12" s="21" t="s">
        <v>33</v>
      </c>
      <c r="B12" s="22">
        <v>100000</v>
      </c>
      <c r="C12" s="23" t="s">
        <v>22</v>
      </c>
    </row>
    <row r="13" spans="1:3" ht="15.75" thickBot="1" x14ac:dyDescent="0.3">
      <c r="A13" s="21" t="s">
        <v>23</v>
      </c>
      <c r="B13" s="22">
        <v>80000</v>
      </c>
      <c r="C13" s="23" t="s">
        <v>24</v>
      </c>
    </row>
    <row r="14" spans="1:3" ht="30.75" thickBot="1" x14ac:dyDescent="0.3">
      <c r="A14" s="21" t="s">
        <v>25</v>
      </c>
      <c r="B14" s="22">
        <v>30000</v>
      </c>
      <c r="C14" s="23" t="s">
        <v>24</v>
      </c>
    </row>
    <row r="15" spans="1:3" ht="60.75" thickBot="1" x14ac:dyDescent="0.3">
      <c r="A15" s="21" t="s">
        <v>34</v>
      </c>
      <c r="B15" s="22">
        <v>80000</v>
      </c>
      <c r="C15" s="23" t="s">
        <v>35</v>
      </c>
    </row>
    <row r="16" spans="1:3" ht="15.75" thickBot="1" x14ac:dyDescent="0.3">
      <c r="A16" s="21"/>
      <c r="B16" s="22"/>
      <c r="C16" s="23"/>
    </row>
    <row r="17" spans="1:3" ht="15.75" thickBot="1" x14ac:dyDescent="0.3">
      <c r="A17" s="21"/>
      <c r="B17" s="22"/>
      <c r="C17" s="23"/>
    </row>
    <row r="18" spans="1:3" ht="15.75" thickBot="1" x14ac:dyDescent="0.3">
      <c r="A18" s="33"/>
      <c r="B18" s="22"/>
      <c r="C18" s="23"/>
    </row>
    <row r="19" spans="1:3" ht="15.75" thickBot="1" x14ac:dyDescent="0.3">
      <c r="A19" s="21"/>
      <c r="B19" s="22"/>
      <c r="C19" s="23"/>
    </row>
    <row r="20" spans="1:3" x14ac:dyDescent="0.25">
      <c r="B20" s="9">
        <f>SUM(B5:B19)</f>
        <v>1165000</v>
      </c>
    </row>
    <row r="21" spans="1:3" x14ac:dyDescent="0.25">
      <c r="A21" t="s">
        <v>10</v>
      </c>
    </row>
    <row r="23" spans="1:3" x14ac:dyDescent="0.25">
      <c r="A23" t="s">
        <v>17</v>
      </c>
      <c r="B23" t="s">
        <v>12</v>
      </c>
    </row>
    <row r="24" spans="1:3" x14ac:dyDescent="0.25">
      <c r="A24" t="str">
        <f>+C5</f>
        <v>Prefeitura Regional Butantã</v>
      </c>
      <c r="B24" s="16">
        <f>+B5</f>
        <v>100000</v>
      </c>
    </row>
    <row r="25" spans="1:3" x14ac:dyDescent="0.25">
      <c r="A25" t="str">
        <f t="shared" ref="A25:A27" si="0">+C6</f>
        <v>Prefeitura Regional São Mateus</v>
      </c>
      <c r="B25" s="16">
        <f t="shared" ref="B25:B26" si="1">+B6</f>
        <v>150000</v>
      </c>
    </row>
    <row r="26" spans="1:3" x14ac:dyDescent="0.25">
      <c r="A26" t="str">
        <f t="shared" si="0"/>
        <v>Prefeitura Regional Vila Prudente</v>
      </c>
      <c r="B26" s="16">
        <f t="shared" si="1"/>
        <v>100000</v>
      </c>
    </row>
    <row r="27" spans="1:3" x14ac:dyDescent="0.25">
      <c r="A27" t="str">
        <f t="shared" si="0"/>
        <v>Secretaria Especial de Relações Governamentais</v>
      </c>
      <c r="B27" s="16">
        <f>+B8+B9</f>
        <v>220000</v>
      </c>
    </row>
    <row r="28" spans="1:3" x14ac:dyDescent="0.25">
      <c r="A28" t="str">
        <f>+C10</f>
        <v>Secretaria Municipal da Saude</v>
      </c>
      <c r="B28" s="16">
        <f>+B10+B11+B12</f>
        <v>405000</v>
      </c>
    </row>
    <row r="29" spans="1:3" x14ac:dyDescent="0.25">
      <c r="A29" s="31" t="str">
        <f>+C13</f>
        <v>Secretaria Municipal de Cultura</v>
      </c>
      <c r="B29" s="16">
        <f>+B13+B14</f>
        <v>110000</v>
      </c>
    </row>
    <row r="30" spans="1:3" x14ac:dyDescent="0.25">
      <c r="A30" s="32" t="str">
        <f>+C15</f>
        <v>Secretaria Municipal de Direitos Humanos e Cidadania</v>
      </c>
      <c r="B30" s="16">
        <f>+B15</f>
        <v>80000</v>
      </c>
    </row>
    <row r="31" spans="1:3" x14ac:dyDescent="0.25">
      <c r="A31" t="s">
        <v>39</v>
      </c>
      <c r="B31" s="30">
        <f>SUM(B24:B30)</f>
        <v>1165000</v>
      </c>
    </row>
    <row r="32" spans="1:3" x14ac:dyDescent="0.25">
      <c r="B32" s="16"/>
    </row>
    <row r="33" spans="2:2" x14ac:dyDescent="0.25">
      <c r="B33" s="16"/>
    </row>
    <row r="34" spans="2:2" x14ac:dyDescent="0.25">
      <c r="B34" s="16"/>
    </row>
  </sheetData>
  <sortState xmlns:xlrd2="http://schemas.microsoft.com/office/spreadsheetml/2017/richdata2" ref="A5:C15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45"/>
  <sheetViews>
    <sheetView tabSelected="1" topLeftCell="A25" workbookViewId="0">
      <selection activeCell="B54" sqref="B54"/>
    </sheetView>
  </sheetViews>
  <sheetFormatPr defaultRowHeight="15" x14ac:dyDescent="0.25"/>
  <cols>
    <col min="1" max="1" width="32.5703125" customWidth="1"/>
    <col min="2" max="2" width="20.85546875" customWidth="1"/>
    <col min="3" max="3" width="27.140625" customWidth="1"/>
  </cols>
  <sheetData>
    <row r="1" spans="1:3" x14ac:dyDescent="0.25">
      <c r="A1" s="45" t="s">
        <v>20</v>
      </c>
      <c r="B1" s="45"/>
      <c r="C1" s="45"/>
    </row>
    <row r="2" spans="1:3" x14ac:dyDescent="0.25">
      <c r="A2" s="45" t="s">
        <v>16</v>
      </c>
      <c r="B2" s="45"/>
      <c r="C2" s="45"/>
    </row>
    <row r="4" spans="1:3" ht="15.75" thickBot="1" x14ac:dyDescent="0.3">
      <c r="A4" s="4" t="s">
        <v>7</v>
      </c>
      <c r="B4" s="4" t="s">
        <v>8</v>
      </c>
      <c r="C4" s="4" t="s">
        <v>9</v>
      </c>
    </row>
    <row r="5" spans="1:3" ht="15.75" thickBot="1" x14ac:dyDescent="0.3">
      <c r="A5" s="24" t="s">
        <v>50</v>
      </c>
      <c r="B5" s="25">
        <v>100000</v>
      </c>
      <c r="C5" s="26" t="s">
        <v>51</v>
      </c>
    </row>
    <row r="6" spans="1:3" ht="30.75" thickBot="1" x14ac:dyDescent="0.3">
      <c r="A6" s="27" t="s">
        <v>56</v>
      </c>
      <c r="B6" s="28">
        <v>30000</v>
      </c>
      <c r="C6" s="29" t="s">
        <v>51</v>
      </c>
    </row>
    <row r="7" spans="1:3" ht="15.75" thickBot="1" x14ac:dyDescent="0.3">
      <c r="A7" s="27" t="s">
        <v>50</v>
      </c>
      <c r="B7" s="28">
        <v>30000</v>
      </c>
      <c r="C7" s="29" t="s">
        <v>51</v>
      </c>
    </row>
    <row r="8" spans="1:3" ht="15.75" thickBot="1" x14ac:dyDescent="0.3">
      <c r="A8" s="27" t="s">
        <v>50</v>
      </c>
      <c r="B8" s="28">
        <v>60000</v>
      </c>
      <c r="C8" s="29" t="s">
        <v>51</v>
      </c>
    </row>
    <row r="9" spans="1:3" ht="15.75" thickBot="1" x14ac:dyDescent="0.3">
      <c r="A9" s="27" t="s">
        <v>65</v>
      </c>
      <c r="B9" s="28">
        <v>70000</v>
      </c>
      <c r="C9" s="29" t="s">
        <v>51</v>
      </c>
    </row>
    <row r="10" spans="1:3" ht="45.75" thickBot="1" x14ac:dyDescent="0.3">
      <c r="A10" s="27" t="s">
        <v>43</v>
      </c>
      <c r="B10" s="28">
        <v>100000</v>
      </c>
      <c r="C10" s="29" t="s">
        <v>44</v>
      </c>
    </row>
    <row r="11" spans="1:3" ht="25.9" customHeight="1" thickBot="1" x14ac:dyDescent="0.3">
      <c r="A11" s="27" t="s">
        <v>49</v>
      </c>
      <c r="B11" s="28">
        <v>60000</v>
      </c>
      <c r="C11" s="29" t="s">
        <v>44</v>
      </c>
    </row>
    <row r="12" spans="1:3" ht="45.75" thickBot="1" x14ac:dyDescent="0.3">
      <c r="A12" s="27" t="s">
        <v>41</v>
      </c>
      <c r="B12" s="28">
        <v>150000</v>
      </c>
      <c r="C12" s="29" t="s">
        <v>42</v>
      </c>
    </row>
    <row r="13" spans="1:3" ht="30.75" thickBot="1" x14ac:dyDescent="0.3">
      <c r="A13" s="27" t="s">
        <v>59</v>
      </c>
      <c r="B13" s="28">
        <v>180000</v>
      </c>
      <c r="C13" s="29" t="s">
        <v>60</v>
      </c>
    </row>
    <row r="14" spans="1:3" ht="30.75" thickBot="1" x14ac:dyDescent="0.3">
      <c r="A14" s="27" t="s">
        <v>40</v>
      </c>
      <c r="B14" s="28">
        <v>30000</v>
      </c>
      <c r="C14" s="29" t="s">
        <v>24</v>
      </c>
    </row>
    <row r="15" spans="1:3" ht="30.75" thickBot="1" x14ac:dyDescent="0.3">
      <c r="A15" s="27" t="s">
        <v>52</v>
      </c>
      <c r="B15" s="28">
        <v>30000</v>
      </c>
      <c r="C15" s="29" t="s">
        <v>24</v>
      </c>
    </row>
    <row r="16" spans="1:3" ht="30.75" thickBot="1" x14ac:dyDescent="0.3">
      <c r="A16" s="27" t="s">
        <v>53</v>
      </c>
      <c r="B16" s="28">
        <v>10000</v>
      </c>
      <c r="C16" s="29" t="s">
        <v>24</v>
      </c>
    </row>
    <row r="17" spans="1:3" ht="30.75" thickBot="1" x14ac:dyDescent="0.3">
      <c r="A17" s="27" t="s">
        <v>53</v>
      </c>
      <c r="B17" s="28">
        <v>30000</v>
      </c>
      <c r="C17" s="29" t="s">
        <v>24</v>
      </c>
    </row>
    <row r="18" spans="1:3" ht="30.75" thickBot="1" x14ac:dyDescent="0.3">
      <c r="A18" s="27" t="s">
        <v>53</v>
      </c>
      <c r="B18" s="28">
        <v>30000</v>
      </c>
      <c r="C18" s="29" t="s">
        <v>24</v>
      </c>
    </row>
    <row r="19" spans="1:3" ht="30.75" thickBot="1" x14ac:dyDescent="0.3">
      <c r="A19" s="27" t="s">
        <v>54</v>
      </c>
      <c r="B19" s="28">
        <v>20000</v>
      </c>
      <c r="C19" s="29" t="s">
        <v>24</v>
      </c>
    </row>
    <row r="20" spans="1:3" ht="30.75" thickBot="1" x14ac:dyDescent="0.3">
      <c r="A20" s="27" t="s">
        <v>55</v>
      </c>
      <c r="B20" s="28">
        <v>20000</v>
      </c>
      <c r="C20" s="29" t="s">
        <v>24</v>
      </c>
    </row>
    <row r="21" spans="1:3" ht="30.75" thickBot="1" x14ac:dyDescent="0.3">
      <c r="A21" s="27" t="s">
        <v>56</v>
      </c>
      <c r="B21" s="28">
        <v>30000</v>
      </c>
      <c r="C21" s="29" t="s">
        <v>24</v>
      </c>
    </row>
    <row r="22" spans="1:3" ht="30.75" thickBot="1" x14ac:dyDescent="0.3">
      <c r="A22" s="27" t="s">
        <v>57</v>
      </c>
      <c r="B22" s="28">
        <v>30000</v>
      </c>
      <c r="C22" s="29" t="s">
        <v>24</v>
      </c>
    </row>
    <row r="23" spans="1:3" ht="30.75" thickBot="1" x14ac:dyDescent="0.3">
      <c r="A23" s="27" t="s">
        <v>61</v>
      </c>
      <c r="B23" s="28">
        <v>50000</v>
      </c>
      <c r="C23" s="29" t="s">
        <v>24</v>
      </c>
    </row>
    <row r="24" spans="1:3" ht="30.75" thickBot="1" x14ac:dyDescent="0.3">
      <c r="A24" s="27" t="s">
        <v>61</v>
      </c>
      <c r="B24" s="28">
        <v>10000</v>
      </c>
      <c r="C24" s="29" t="s">
        <v>24</v>
      </c>
    </row>
    <row r="25" spans="1:3" ht="30.75" thickBot="1" x14ac:dyDescent="0.3">
      <c r="A25" s="27" t="s">
        <v>62</v>
      </c>
      <c r="B25" s="28">
        <v>100000</v>
      </c>
      <c r="C25" s="29" t="s">
        <v>24</v>
      </c>
    </row>
    <row r="26" spans="1:3" ht="30.75" thickBot="1" x14ac:dyDescent="0.3">
      <c r="A26" s="27" t="s">
        <v>61</v>
      </c>
      <c r="B26" s="28">
        <v>35000</v>
      </c>
      <c r="C26" s="29" t="s">
        <v>24</v>
      </c>
    </row>
    <row r="27" spans="1:3" ht="30.75" thickBot="1" x14ac:dyDescent="0.3">
      <c r="A27" s="27" t="s">
        <v>63</v>
      </c>
      <c r="B27" s="28">
        <v>110000</v>
      </c>
      <c r="C27" s="29" t="s">
        <v>24</v>
      </c>
    </row>
    <row r="28" spans="1:3" ht="30.75" thickBot="1" x14ac:dyDescent="0.3">
      <c r="A28" s="27" t="s">
        <v>64</v>
      </c>
      <c r="B28" s="28">
        <v>55000</v>
      </c>
      <c r="C28" s="29" t="s">
        <v>24</v>
      </c>
    </row>
    <row r="29" spans="1:3" ht="25.9" customHeight="1" thickBot="1" x14ac:dyDescent="0.3">
      <c r="A29" s="27" t="s">
        <v>45</v>
      </c>
      <c r="B29" s="28">
        <v>100000</v>
      </c>
      <c r="C29" s="29" t="s">
        <v>46</v>
      </c>
    </row>
    <row r="30" spans="1:3" ht="21.6" customHeight="1" thickBot="1" x14ac:dyDescent="0.3">
      <c r="A30" s="27" t="s">
        <v>47</v>
      </c>
      <c r="B30" s="28">
        <v>218181</v>
      </c>
      <c r="C30" s="29" t="s">
        <v>48</v>
      </c>
    </row>
    <row r="31" spans="1:3" ht="30" customHeight="1" thickBot="1" x14ac:dyDescent="0.3">
      <c r="A31" s="27" t="s">
        <v>58</v>
      </c>
      <c r="B31" s="28">
        <v>272727</v>
      </c>
      <c r="C31" s="29" t="s">
        <v>48</v>
      </c>
    </row>
    <row r="32" spans="1:3" ht="15.75" thickBot="1" x14ac:dyDescent="0.3">
      <c r="A32" s="27"/>
      <c r="B32" s="28"/>
      <c r="C32" s="29"/>
    </row>
    <row r="33" spans="1:3" x14ac:dyDescent="0.25">
      <c r="A33" s="10"/>
      <c r="B33" s="11">
        <f>SUM(B5:B32)</f>
        <v>1960908</v>
      </c>
      <c r="C33" s="10"/>
    </row>
    <row r="34" spans="1:3" x14ac:dyDescent="0.25">
      <c r="B34" s="34"/>
    </row>
    <row r="35" spans="1:3" x14ac:dyDescent="0.25">
      <c r="A35" t="s">
        <v>10</v>
      </c>
    </row>
    <row r="37" spans="1:3" x14ac:dyDescent="0.25">
      <c r="A37" t="s">
        <v>18</v>
      </c>
      <c r="B37" t="s">
        <v>8</v>
      </c>
    </row>
    <row r="38" spans="1:3" x14ac:dyDescent="0.25">
      <c r="A38" t="str">
        <f>+C5</f>
        <v>Casa Civil</v>
      </c>
      <c r="B38" s="35">
        <f>SUM(B5:B9)</f>
        <v>290000</v>
      </c>
    </row>
    <row r="39" spans="1:3" x14ac:dyDescent="0.25">
      <c r="A39" t="str">
        <f>+C10</f>
        <v>Prefeitura Regional de São Mateus</v>
      </c>
      <c r="B39" s="35">
        <f>+B10+B11</f>
        <v>160000</v>
      </c>
    </row>
    <row r="40" spans="1:3" x14ac:dyDescent="0.25">
      <c r="A40" t="str">
        <f>+C12</f>
        <v>Prefeitura Regional de São Miguel Paulista</v>
      </c>
      <c r="B40" s="35">
        <f>SUM(B12)</f>
        <v>150000</v>
      </c>
    </row>
    <row r="41" spans="1:3" x14ac:dyDescent="0.25">
      <c r="A41" s="31" t="str">
        <f>+C13</f>
        <v>Secretaria Municipal da Saúde</v>
      </c>
      <c r="B41" s="35">
        <f>+B13</f>
        <v>180000</v>
      </c>
    </row>
    <row r="42" spans="1:3" x14ac:dyDescent="0.25">
      <c r="A42" s="31" t="str">
        <f>+C14</f>
        <v>Secretaria Municipal de Cultura</v>
      </c>
      <c r="B42" s="35">
        <f>SUM(B14:B28)</f>
        <v>590000</v>
      </c>
    </row>
    <row r="43" spans="1:3" x14ac:dyDescent="0.25">
      <c r="A43" t="str">
        <f>+C29</f>
        <v>Secretaria Municipal de Educação</v>
      </c>
      <c r="B43" s="35">
        <f>+B29</f>
        <v>100000</v>
      </c>
    </row>
    <row r="44" spans="1:3" x14ac:dyDescent="0.25">
      <c r="A44" t="str">
        <f>+C30</f>
        <v>Secretaria Municipal de Esportes e Lazer</v>
      </c>
      <c r="B44" s="35">
        <f>+B30+B31</f>
        <v>490908</v>
      </c>
    </row>
    <row r="45" spans="1:3" x14ac:dyDescent="0.25">
      <c r="A45" t="s">
        <v>13</v>
      </c>
      <c r="B45" s="35">
        <f>SUM(B38:B44)</f>
        <v>1960908</v>
      </c>
    </row>
  </sheetData>
  <sortState xmlns:xlrd2="http://schemas.microsoft.com/office/spreadsheetml/2017/richdata2" ref="A5:C31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F44"/>
  <sheetViews>
    <sheetView topLeftCell="A24" workbookViewId="0">
      <selection activeCell="B31" sqref="B31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6" x14ac:dyDescent="0.25">
      <c r="A1" s="45" t="s">
        <v>20</v>
      </c>
      <c r="B1" s="45"/>
      <c r="C1" s="45"/>
    </row>
    <row r="2" spans="1:6" x14ac:dyDescent="0.25">
      <c r="A2" s="45" t="s">
        <v>15</v>
      </c>
      <c r="B2" s="45"/>
      <c r="C2" s="45"/>
    </row>
    <row r="4" spans="1:6" ht="15.75" thickBot="1" x14ac:dyDescent="0.3">
      <c r="A4" s="4" t="s">
        <v>7</v>
      </c>
      <c r="B4" s="4" t="s">
        <v>8</v>
      </c>
      <c r="C4" s="4" t="s">
        <v>9</v>
      </c>
    </row>
    <row r="5" spans="1:6" ht="15.75" thickBot="1" x14ac:dyDescent="0.3">
      <c r="A5" s="24" t="s">
        <v>75</v>
      </c>
      <c r="B5" s="37">
        <v>300000</v>
      </c>
      <c r="C5" s="26" t="s">
        <v>76</v>
      </c>
      <c r="F5">
        <f>SUM(B5:B12)</f>
        <v>750000</v>
      </c>
    </row>
    <row r="6" spans="1:6" ht="15.75" thickBot="1" x14ac:dyDescent="0.3">
      <c r="A6" s="27" t="s">
        <v>79</v>
      </c>
      <c r="B6" s="38">
        <v>40000</v>
      </c>
      <c r="C6" s="29" t="s">
        <v>76</v>
      </c>
    </row>
    <row r="7" spans="1:6" ht="15.75" thickBot="1" x14ac:dyDescent="0.3">
      <c r="A7" s="27" t="s">
        <v>80</v>
      </c>
      <c r="B7" s="38">
        <v>30000</v>
      </c>
      <c r="C7" s="29" t="s">
        <v>76</v>
      </c>
    </row>
    <row r="8" spans="1:6" ht="15.75" thickBot="1" x14ac:dyDescent="0.3">
      <c r="A8" s="27" t="s">
        <v>87</v>
      </c>
      <c r="B8" s="38">
        <v>20000</v>
      </c>
      <c r="C8" s="29" t="s">
        <v>76</v>
      </c>
    </row>
    <row r="9" spans="1:6" ht="15.75" thickBot="1" x14ac:dyDescent="0.3">
      <c r="A9" s="27" t="s">
        <v>88</v>
      </c>
      <c r="B9" s="38">
        <v>150000</v>
      </c>
      <c r="C9" s="29" t="s">
        <v>76</v>
      </c>
    </row>
    <row r="10" spans="1:6" ht="15.75" thickBot="1" x14ac:dyDescent="0.3">
      <c r="A10" s="27" t="s">
        <v>89</v>
      </c>
      <c r="B10" s="38">
        <v>150000</v>
      </c>
      <c r="C10" s="29" t="s">
        <v>76</v>
      </c>
    </row>
    <row r="11" spans="1:6" ht="15.75" thickBot="1" x14ac:dyDescent="0.3">
      <c r="A11" s="27" t="s">
        <v>90</v>
      </c>
      <c r="B11" s="38">
        <v>30000</v>
      </c>
      <c r="C11" s="29" t="s">
        <v>76</v>
      </c>
    </row>
    <row r="12" spans="1:6" ht="15.75" thickBot="1" x14ac:dyDescent="0.3">
      <c r="A12" s="27" t="s">
        <v>91</v>
      </c>
      <c r="B12" s="38">
        <v>30000</v>
      </c>
      <c r="C12" s="29" t="s">
        <v>76</v>
      </c>
    </row>
    <row r="13" spans="1:6" ht="45.75" thickBot="1" x14ac:dyDescent="0.3">
      <c r="A13" s="27" t="s">
        <v>92</v>
      </c>
      <c r="B13" s="38">
        <v>50000</v>
      </c>
      <c r="C13" s="29" t="s">
        <v>76</v>
      </c>
    </row>
    <row r="14" spans="1:6" ht="15.75" thickBot="1" x14ac:dyDescent="0.3">
      <c r="A14" s="27" t="s">
        <v>93</v>
      </c>
      <c r="B14" s="38">
        <v>150000</v>
      </c>
      <c r="C14" s="29" t="s">
        <v>76</v>
      </c>
    </row>
    <row r="15" spans="1:6" ht="15.75" thickBot="1" x14ac:dyDescent="0.3">
      <c r="A15" s="27" t="s">
        <v>94</v>
      </c>
      <c r="B15" s="38">
        <v>30000</v>
      </c>
      <c r="C15" s="29" t="s">
        <v>76</v>
      </c>
    </row>
    <row r="16" spans="1:6" ht="15.75" thickBot="1" x14ac:dyDescent="0.3">
      <c r="A16" s="27" t="s">
        <v>95</v>
      </c>
      <c r="B16" s="38">
        <v>50000</v>
      </c>
      <c r="C16" s="29" t="s">
        <v>76</v>
      </c>
    </row>
    <row r="17" spans="1:3" ht="15.75" thickBot="1" x14ac:dyDescent="0.3">
      <c r="A17" s="27" t="s">
        <v>97</v>
      </c>
      <c r="B17" s="38">
        <v>100000</v>
      </c>
      <c r="C17" s="29" t="s">
        <v>76</v>
      </c>
    </row>
    <row r="18" spans="1:3" ht="105.75" thickBot="1" x14ac:dyDescent="0.3">
      <c r="A18" s="27" t="s">
        <v>85</v>
      </c>
      <c r="B18" s="38">
        <v>100000</v>
      </c>
      <c r="C18" s="29" t="s">
        <v>86</v>
      </c>
    </row>
    <row r="19" spans="1:3" ht="30.75" thickBot="1" x14ac:dyDescent="0.3">
      <c r="A19" s="27" t="s">
        <v>82</v>
      </c>
      <c r="B19" s="38">
        <v>100000</v>
      </c>
      <c r="C19" s="29" t="s">
        <v>83</v>
      </c>
    </row>
    <row r="20" spans="1:3" ht="45.75" thickBot="1" x14ac:dyDescent="0.3">
      <c r="A20" s="27" t="s">
        <v>84</v>
      </c>
      <c r="B20" s="38">
        <v>100000</v>
      </c>
      <c r="C20" s="29" t="s">
        <v>83</v>
      </c>
    </row>
    <row r="21" spans="1:3" ht="30.75" thickBot="1" x14ac:dyDescent="0.3">
      <c r="A21" s="27" t="s">
        <v>96</v>
      </c>
      <c r="B21" s="38">
        <v>30000</v>
      </c>
      <c r="C21" s="29" t="s">
        <v>83</v>
      </c>
    </row>
    <row r="22" spans="1:3" ht="15.75" thickBot="1" x14ac:dyDescent="0.3">
      <c r="A22" s="27" t="s">
        <v>68</v>
      </c>
      <c r="B22" s="38">
        <v>290000</v>
      </c>
      <c r="C22" s="29" t="s">
        <v>69</v>
      </c>
    </row>
    <row r="23" spans="1:3" ht="15.75" thickBot="1" x14ac:dyDescent="0.3">
      <c r="A23" s="27" t="s">
        <v>70</v>
      </c>
      <c r="B23" s="38">
        <v>180000</v>
      </c>
      <c r="C23" s="29" t="s">
        <v>71</v>
      </c>
    </row>
    <row r="24" spans="1:3" ht="15.75" thickBot="1" x14ac:dyDescent="0.3">
      <c r="A24" s="27" t="s">
        <v>72</v>
      </c>
      <c r="B24" s="38">
        <v>150000</v>
      </c>
      <c r="C24" s="29" t="s">
        <v>71</v>
      </c>
    </row>
    <row r="25" spans="1:3" ht="15.75" thickBot="1" x14ac:dyDescent="0.3">
      <c r="A25" s="27" t="s">
        <v>73</v>
      </c>
      <c r="B25" s="38">
        <v>180000</v>
      </c>
      <c r="C25" s="29" t="s">
        <v>71</v>
      </c>
    </row>
    <row r="26" spans="1:3" ht="15.75" thickBot="1" x14ac:dyDescent="0.3">
      <c r="A26" s="27" t="s">
        <v>74</v>
      </c>
      <c r="B26" s="38">
        <v>100000</v>
      </c>
      <c r="C26" s="29" t="s">
        <v>71</v>
      </c>
    </row>
    <row r="27" spans="1:3" ht="15.75" thickBot="1" x14ac:dyDescent="0.3">
      <c r="A27" s="27" t="s">
        <v>81</v>
      </c>
      <c r="B27" s="38">
        <v>150000</v>
      </c>
      <c r="C27" s="29" t="s">
        <v>71</v>
      </c>
    </row>
    <row r="28" spans="1:3" ht="15.75" thickBot="1" x14ac:dyDescent="0.3">
      <c r="A28" s="27" t="s">
        <v>77</v>
      </c>
      <c r="B28" s="38">
        <v>50000</v>
      </c>
      <c r="C28" s="29" t="s">
        <v>78</v>
      </c>
    </row>
    <row r="29" spans="1:3" ht="30.75" thickBot="1" x14ac:dyDescent="0.3">
      <c r="A29" s="27" t="s">
        <v>66</v>
      </c>
      <c r="B29" s="38">
        <v>150000</v>
      </c>
      <c r="C29" s="29" t="s">
        <v>67</v>
      </c>
    </row>
    <row r="30" spans="1:3" x14ac:dyDescent="0.25">
      <c r="A30" s="3"/>
      <c r="B30" s="36">
        <f>SUM(B4:B29)</f>
        <v>2710000</v>
      </c>
      <c r="C30" s="3"/>
    </row>
    <row r="31" spans="1:3" x14ac:dyDescent="0.25">
      <c r="A31" s="5"/>
      <c r="B31" s="6"/>
      <c r="C31" s="1"/>
    </row>
    <row r="32" spans="1:3" x14ac:dyDescent="0.25">
      <c r="B32" s="39"/>
    </row>
    <row r="34" spans="1:2" x14ac:dyDescent="0.25">
      <c r="A34" t="s">
        <v>10</v>
      </c>
    </row>
    <row r="36" spans="1:2" x14ac:dyDescent="0.25">
      <c r="A36" t="s">
        <v>11</v>
      </c>
      <c r="B36" t="s">
        <v>12</v>
      </c>
    </row>
    <row r="37" spans="1:2" x14ac:dyDescent="0.25">
      <c r="A37" t="str">
        <f>+C5</f>
        <v>SM Cultura</v>
      </c>
      <c r="B37" s="40">
        <f>SUM(B5:B17)</f>
        <v>1130000</v>
      </c>
    </row>
    <row r="38" spans="1:2" x14ac:dyDescent="0.25">
      <c r="A38" t="str">
        <f>+C18</f>
        <v>SM Desenvolvimento Econômico e Trabalho</v>
      </c>
      <c r="B38" s="40">
        <f>+B18</f>
        <v>100000</v>
      </c>
    </row>
    <row r="39" spans="1:2" x14ac:dyDescent="0.25">
      <c r="A39" t="str">
        <f>+C19</f>
        <v>SM Direitos Humanos e Cidadania</v>
      </c>
      <c r="B39" s="40">
        <f>+B19+B20+B21</f>
        <v>230000</v>
      </c>
    </row>
    <row r="40" spans="1:2" x14ac:dyDescent="0.25">
      <c r="A40" t="str">
        <f>+C22</f>
        <v>SM Esportes e Lazer</v>
      </c>
      <c r="B40" s="40">
        <f>+B22</f>
        <v>290000</v>
      </c>
    </row>
    <row r="41" spans="1:2" x14ac:dyDescent="0.25">
      <c r="A41" t="str">
        <f>+C23</f>
        <v>SM Saúde</v>
      </c>
      <c r="B41" s="40">
        <f>+B23+B24+B25+B26+B27</f>
        <v>760000</v>
      </c>
    </row>
    <row r="42" spans="1:2" x14ac:dyDescent="0.25">
      <c r="A42" t="str">
        <f>+C8</f>
        <v>SM Cultura</v>
      </c>
      <c r="B42" s="40">
        <f>+B28</f>
        <v>50000</v>
      </c>
    </row>
    <row r="43" spans="1:2" x14ac:dyDescent="0.25">
      <c r="A43" t="str">
        <f>+C9</f>
        <v>SM Cultura</v>
      </c>
      <c r="B43" s="40">
        <f>+B29</f>
        <v>150000</v>
      </c>
    </row>
    <row r="44" spans="1:2" x14ac:dyDescent="0.25">
      <c r="A44" t="s">
        <v>13</v>
      </c>
      <c r="B44" s="41">
        <f>SUM(B37:B43)</f>
        <v>2710000</v>
      </c>
    </row>
  </sheetData>
  <sortState xmlns:xlrd2="http://schemas.microsoft.com/office/spreadsheetml/2017/richdata2" ref="A5:C29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2020-09-18T20:27:06Z</dcterms:modified>
</cp:coreProperties>
</file>