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AD3FBA69-3911-412C-A3BD-A32E04069A46}" xr6:coauthVersionLast="45" xr6:coauthVersionMax="45" xr10:uidLastSave="{00000000-0000-0000-0000-000000000000}"/>
  <bookViews>
    <workbookView xWindow="-120" yWindow="-120" windowWidth="29040" windowHeight="15840" activeTab="5" xr2:uid="{D6E6B813-A0B5-4AA0-B229-3173056D6FD0}"/>
  </bookViews>
  <sheets>
    <sheet name="Resumo" sheetId="1" r:id="rId1"/>
    <sheet name="2017" sheetId="2" r:id="rId2"/>
    <sheet name="2018" sheetId="3" r:id="rId3"/>
    <sheet name="2019" sheetId="4" r:id="rId4"/>
    <sheet name="2020" sheetId="6" r:id="rId5"/>
    <sheet name="Acumulado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7" l="1"/>
  <c r="E8" i="7"/>
  <c r="E9" i="7"/>
  <c r="E10" i="7"/>
  <c r="E7" i="7"/>
  <c r="C11" i="7"/>
  <c r="D11" i="7"/>
  <c r="B11" i="7"/>
  <c r="E11" i="7" l="1"/>
  <c r="F8" i="7" s="1"/>
  <c r="F10" i="7"/>
  <c r="F32" i="7"/>
  <c r="F28" i="7"/>
  <c r="F24" i="7"/>
  <c r="F20" i="7"/>
  <c r="F30" i="7"/>
  <c r="F22" i="7"/>
  <c r="F33" i="7"/>
  <c r="F25" i="7"/>
  <c r="F31" i="7"/>
  <c r="F27" i="7"/>
  <c r="F23" i="7"/>
  <c r="F34" i="7"/>
  <c r="F26" i="7"/>
  <c r="F29" i="7"/>
  <c r="F21" i="7"/>
  <c r="G13" i="2"/>
  <c r="F9" i="7" l="1"/>
  <c r="F7" i="7"/>
  <c r="F11" i="7" s="1"/>
  <c r="F35" i="7"/>
  <c r="B28" i="3"/>
  <c r="B19" i="2"/>
  <c r="B16" i="3"/>
  <c r="B13" i="3"/>
  <c r="B8" i="3"/>
  <c r="B13" i="2"/>
  <c r="B9" i="2"/>
  <c r="B27" i="4"/>
  <c r="B15" i="4"/>
  <c r="B8" i="4"/>
</calcChain>
</file>

<file path=xl/sharedStrings.xml><?xml version="1.0" encoding="utf-8"?>
<sst xmlns="http://schemas.openxmlformats.org/spreadsheetml/2006/main" count="145" uniqueCount="97">
  <si>
    <t xml:space="preserve">Vereador Adilson Amadeu </t>
  </si>
  <si>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</si>
  <si>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</si>
  <si>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</si>
  <si>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</si>
  <si>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</si>
  <si>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</si>
  <si>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</si>
  <si>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Vereador Adilson Amadeu</t>
  </si>
  <si>
    <t>PROJETO ANASTACIAS - SEM MEDE DE RECOMEÇAR DO IBRASCE - INST. BRASILEIRO SOCIAL CULTURAL E ESPORTIVO. CNPJ 26382662/0001-67.</t>
  </si>
  <si>
    <t>SM Cultura</t>
  </si>
  <si>
    <t>MÍDIA JOVEM - ASSOCIAÇÃO CULTURAL E SOCIAL BLOCO C. - NOBLOCO CNPJ 29.206.789/0001-13 PRES. GERALDO FRANCISCO PEREIRA AV. ENG. GEORGE CORBÍSIER, Nº 1137 CJ 13 E-MAIL: GERALDO.SP1@HOTMAIL.COM; TEL: 99877-4456.</t>
  </si>
  <si>
    <t>DOIS EVENTOS DE STANDOUT FIGHTING TOURNAMENT - SFT. EVENTO NOS DIAS 21/09 2019 E 19/10/2019. LAMEC: LIGA NACIONAL DE LUTAS, ARTES MARCIAIS E ESPORTES DE COMBATE. CNPJ: 18.256.183/0001-76 - TEL. 3254-7644</t>
  </si>
  <si>
    <t>SM Esportes e Lazer</t>
  </si>
  <si>
    <t>EVENTO DE ESPECIALIZAÇÃO E APERFEIÇOAMENTO PROFISSIONAL_x000D_
INSTITUTO PAULISTA DE ESTETICA CNPJ: 26.760.706/0001-45 - TEL. 4116-1698</t>
  </si>
  <si>
    <t>SM Desenvolvimento Econômico e Trabalho</t>
  </si>
  <si>
    <t>02 EVENTOS - NATAL CULTURAL ROLIMA FEST A SER REALIZADO NOS DIAS 08/12/19 E 15/12/19 PELO INSTITUTO SINCRONICIDADE PARA A INTERAÇÃO SOCIAL. CNPJ 04.845365/0001-78 TEL. 2385-1939</t>
  </si>
  <si>
    <t>BENFEITORIAS E COLOCAÇÃO DE GRAMA SINTÉTICA NO CDC JARDIM ITÁLIA_x000D_
CNPJ: 43.888.767/0001-01 - TEL. 2362-5310</t>
  </si>
  <si>
    <t>REFORÇO DE CAIXA DESTINADO AO ATENDIMENTO DA PACIENTES DO HOSPITAL MUNICIPAL DR. IGNÁCIO PROENÇA DE GOUVEIA._x000D_
REGINALDO TOLEDO - RF 600327.5/71_x000D_
TEL. 3394-7873</t>
  </si>
  <si>
    <t>SM Saúde</t>
  </si>
  <si>
    <t>EVENTO - MMA - SFT THE WINNERS - REALIZADO PELA LAMEC - LIGA NACIONAL DE LUTAS, ARTES MARCIAIS E ESPORTES DE COMBATE. CNPJ 18.256.183/0001-76. TEL. 3254-7644</t>
  </si>
  <si>
    <t>EVENTO - MMA - SFT FGHTERS - REALIZADO PELA LAMEC - LIGA_x000D_
NACIONAL DE LUTAS, ARTES MARCIAIS E ESPORTES DE COMBATE._x000D_
CNPJ 18.256.183/0001-76_x000D_
TEL. 3254-7644</t>
  </si>
  <si>
    <t>OBJETO</t>
  </si>
  <si>
    <t>VALOR</t>
  </si>
  <si>
    <t>ORGÃO EXECUTOR</t>
  </si>
  <si>
    <t>Resumo de Emendas Liberadas por órgão executor</t>
  </si>
  <si>
    <t>órgão Executor</t>
  </si>
  <si>
    <t>Valor</t>
  </si>
  <si>
    <t>SM CULTURA</t>
  </si>
  <si>
    <t>SM DESENVOLVIMENTO ECONOMICO E TRABALHO</t>
  </si>
  <si>
    <t>SM ESPORTES E LAZER</t>
  </si>
  <si>
    <t>SM SAUDE</t>
  </si>
  <si>
    <t>TOTAL</t>
  </si>
  <si>
    <t>Aquisição de Gerador/Transformador para o Centro Cirúrgico do Instituto Suel Abujamra</t>
  </si>
  <si>
    <t>Secretaria Municipal da Saude</t>
  </si>
  <si>
    <t>Reforma e Compra de Insumos para Hospital Ignácio de Proença na Mooca</t>
  </si>
  <si>
    <t>Ampliação e Reforma do Vestiário do CDC Madrid</t>
  </si>
  <si>
    <t>Secretaria Municipal de Esportes e Lazer</t>
  </si>
  <si>
    <t>Reforma e Instalação de Grama Sintética no Campo e Quadra do CDC Estrela do Pari</t>
  </si>
  <si>
    <t>Reforma e Compra de Insumos para Hospital do Pari - Associação Nossa Senhora do Pari</t>
  </si>
  <si>
    <t>Auxílio Financeiro para o Instituto Brasileiro de Controle do Câncer - IBCC</t>
  </si>
  <si>
    <t>Reforma e Construção de equipamento no CDC Jardim Itália</t>
  </si>
  <si>
    <t>Emendas ao Orçamento 2017 Liberadas</t>
  </si>
  <si>
    <t>Reforço de caixa para ampliação de atendimento do instituto Suel Abujamra</t>
  </si>
  <si>
    <t>Secretaria Municipal da Saúde</t>
  </si>
  <si>
    <t>Evento STANDOUT FIGHTING TOURNAMENT 7  (SFT) LAMEC (Liga nacional de lutas artes marciais e esportes de combate) CNPJ 18.256.183/0001-76</t>
  </si>
  <si>
    <t>Revitalização da PRAÇA FRANCISCO PEREIRA -Vila Curuça</t>
  </si>
  <si>
    <t>Prefeitura Regional de Itaim Paulista</t>
  </si>
  <si>
    <t>Revitalização da Praça Mãe Preta - Vila Curuçá</t>
  </si>
  <si>
    <t>Manutenção do Sistema de Drenagem de Bairros Pertencentes à Prefeitura Regional de Sapopemba</t>
  </si>
  <si>
    <t>Prefeitura Regional de Sapopemba</t>
  </si>
  <si>
    <t>Recursos para Elaboração de Oficinas Culturais pelo Ibrasce - Instituto Brasileiro Social, Cultural e Esportivo</t>
  </si>
  <si>
    <t>Secretaria Municipal de Cultura</t>
  </si>
  <si>
    <t>Aquisição de Piano para o Teatro Arthur Azevedo - Mooca</t>
  </si>
  <si>
    <t>AUXLIO FINANCEIRO PARA O INSTITUTO BRASILEIRO DE CONTROLE DO CÂNCER-IBCC</t>
  </si>
  <si>
    <t>REFORÇO DE CAIXA PARA MANUTENÇÃO E ATENDIMENTO DO HOSPITAL DOM PARI</t>
  </si>
  <si>
    <t>Emendas ao Orçamento 2019 Liberadas</t>
  </si>
  <si>
    <t>Emendas ao Orçamento 2018 Liberadas</t>
  </si>
  <si>
    <t>Orgão Executor</t>
  </si>
  <si>
    <t>ÓRGÃO EXECUTOR</t>
  </si>
  <si>
    <t>PREF. REGIONAL ITAIM BIBI</t>
  </si>
  <si>
    <t>PREF. REGIONAL DE SAPOPEMBA</t>
  </si>
  <si>
    <t>SM SAÚDE</t>
  </si>
  <si>
    <t>Emendas ao Orçamento 2017 - Acolhidas</t>
  </si>
  <si>
    <t xml:space="preserve">No. </t>
  </si>
  <si>
    <t>Projeto-Atividade</t>
  </si>
  <si>
    <t xml:space="preserve">Construção sarjetão na Av. Flamingo - Confluencia com ruas Jaburu e Tiruá - Subprefeitura Itaim Pta. </t>
  </si>
  <si>
    <t>não liberado</t>
  </si>
  <si>
    <t xml:space="preserve">CLASSIFICAÇÃO DAS EMENDAS APRESENTADAS </t>
  </si>
  <si>
    <t>VEREADOR ADILSON AMADEU</t>
  </si>
  <si>
    <t xml:space="preserve">TOTAIS ACUMULADOS </t>
  </si>
  <si>
    <t>Categoria</t>
  </si>
  <si>
    <t xml:space="preserve">Saúde e Esporte </t>
  </si>
  <si>
    <t>Habitação e Urbanismo</t>
  </si>
  <si>
    <t>Educação e Cultura</t>
  </si>
  <si>
    <t>Desenvolvimento Economico</t>
  </si>
  <si>
    <t>Total no ano</t>
  </si>
  <si>
    <t>Acumulado</t>
  </si>
  <si>
    <t xml:space="preserve">MANDATO DE 2017 A 2020 </t>
  </si>
  <si>
    <t>Administração Pública</t>
  </si>
  <si>
    <t xml:space="preserve">Combate à corrupção </t>
  </si>
  <si>
    <t>Datas comemorativas e homenagens diversas</t>
  </si>
  <si>
    <t>Denominação de logradouro</t>
  </si>
  <si>
    <t>Desenvolvimento Econômico</t>
  </si>
  <si>
    <t xml:space="preserve">Desenvolvimento Social </t>
  </si>
  <si>
    <t>Educação e cultura</t>
  </si>
  <si>
    <t>Frente parlamentar</t>
  </si>
  <si>
    <t xml:space="preserve">Meio ambiente , </t>
  </si>
  <si>
    <t>Mobilidade</t>
  </si>
  <si>
    <t>Saude-Esporte</t>
  </si>
  <si>
    <t>Segurança Pública</t>
  </si>
  <si>
    <t>Transparencia</t>
  </si>
  <si>
    <t>Tributação</t>
  </si>
  <si>
    <t>Total</t>
  </si>
  <si>
    <t xml:space="preserve">Comparativo de emendas liberadas com projetos propostos </t>
  </si>
  <si>
    <t>% Projetos</t>
  </si>
  <si>
    <t>%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</si>
</sst>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\ #,##0.00"/>
    <numFmt numFmtId="166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5" fillId="0" borderId="1" xfId="0" applyFont="1" applyBorder="1"/>
    <xf numFmtId="4" fontId="5" fillId="0" borderId="1" xfId="0" applyNumberFormat="1" applyFont="1" applyBorder="1"/>
    <xf numFmtId="164" fontId="5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4" fontId="7" fillId="4" borderId="1" xfId="0" applyNumberFormat="1" applyFont="1" applyFill="1" applyBorder="1"/>
    <xf numFmtId="0" fontId="7" fillId="4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1" xfId="0" applyNumberFormat="1" applyBorder="1"/>
    <xf numFmtId="0" fontId="8" fillId="0" borderId="1" xfId="0" applyFont="1" applyBorder="1"/>
    <xf numFmtId="0" fontId="8" fillId="0" borderId="1" xfId="0" applyNumberFormat="1" applyFont="1" applyBorder="1"/>
    <xf numFmtId="0" fontId="1" fillId="0" borderId="0" xfId="0" applyFont="1"/>
    <xf numFmtId="164" fontId="1" fillId="0" borderId="0" xfId="0" applyNumberFormat="1" applyFont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0" fontId="9" fillId="0" borderId="4" xfId="0" applyFont="1" applyBorder="1"/>
    <xf numFmtId="0" fontId="1" fillId="0" borderId="5" xfId="0" applyFont="1" applyBorder="1" applyAlignment="1">
      <alignment wrapText="1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'2017'!$A$17:$A$19</c:f>
              <c:strCache>
                <c:ptCount val="3"/>
                <c:pt idx="0">
                  <c:v>SM SAUDE</c:v>
                </c:pt>
                <c:pt idx="1">
                  <c:v>SM ESPORTES E LAZER</c:v>
                </c:pt>
                <c:pt idx="2">
                  <c:v>TOTAL</c:v>
                </c:pt>
              </c:strCache>
            </c:strRef>
          </c:cat>
          <c:val>
            <c:numRef>
              <c:f>'2017'!$B$17:$B$19</c:f>
              <c:numCache>
                <c:formatCode>"R$"\ #,##0.00</c:formatCode>
                <c:ptCount val="3"/>
                <c:pt idx="0">
                  <c:v>500000</c:v>
                </c:pt>
                <c:pt idx="1">
                  <c:v>2390909</c:v>
                </c:pt>
                <c:pt idx="2">
                  <c:v>2890909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'2018'!$A$23:$A$28</c:f>
              <c:strCache>
                <c:ptCount val="6"/>
                <c:pt idx="0">
                  <c:v>PREF. REGIONAL ITAIM BIBI</c:v>
                </c:pt>
                <c:pt idx="1">
                  <c:v>PREF. REGIONAL DE SAPOPEMBA</c:v>
                </c:pt>
                <c:pt idx="2">
                  <c:v>SM SAÚDE</c:v>
                </c:pt>
                <c:pt idx="3">
                  <c:v>SM CULTURA</c:v>
                </c:pt>
                <c:pt idx="4">
                  <c:v>SM ESPORTES E LAZER</c:v>
                </c:pt>
                <c:pt idx="5">
                  <c:v>TOTAL</c:v>
                </c:pt>
              </c:strCache>
            </c:strRef>
          </c:cat>
          <c:val>
            <c:numRef>
              <c:f>'2018'!$B$23:$B$28</c:f>
              <c:numCache>
                <c:formatCode>#,##0.00</c:formatCode>
                <c:ptCount val="6"/>
                <c:pt idx="0">
                  <c:v>400000</c:v>
                </c:pt>
                <c:pt idx="1">
                  <c:v>300000</c:v>
                </c:pt>
                <c:pt idx="2">
                  <c:v>1100000</c:v>
                </c:pt>
                <c:pt idx="3">
                  <c:v>400000</c:v>
                </c:pt>
                <c:pt idx="4">
                  <c:v>136636</c:v>
                </c:pt>
                <c:pt idx="5">
                  <c:v>2336636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'2019'!$A$23:$A$27</c:f>
              <c:strCache>
                <c:ptCount val="5"/>
                <c:pt idx="0">
                  <c:v>SM CULTURA</c:v>
                </c:pt>
                <c:pt idx="1">
                  <c:v>SM DESENVOLVIMENTO ECONOMICO E TRABALHO</c:v>
                </c:pt>
                <c:pt idx="2">
                  <c:v>SM ESPORTES E LAZER</c:v>
                </c:pt>
                <c:pt idx="3">
                  <c:v>SM SAUDE</c:v>
                </c:pt>
                <c:pt idx="4">
                  <c:v>TOTAL</c:v>
                </c:pt>
              </c:strCache>
            </c:strRef>
          </c:cat>
          <c:val>
            <c:numRef>
              <c:f>'2019'!$B$23:$B$27</c:f>
              <c:numCache>
                <c:formatCode>#,##0.00</c:formatCode>
                <c:ptCount val="5"/>
                <c:pt idx="0">
                  <c:v>790000</c:v>
                </c:pt>
                <c:pt idx="1">
                  <c:v>200000</c:v>
                </c:pt>
                <c:pt idx="2">
                  <c:v>1750000</c:v>
                </c:pt>
                <c:pt idx="3">
                  <c:v>262000</c:v>
                </c:pt>
                <c:pt idx="4">
                  <c:v>3002000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Comparativo Projetos X Recursos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Acumulado!$A$20:$A$35</c:f>
              <c:strCache>
                <c:ptCount val="16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Saude-Esporte</c:v>
                </c:pt>
                <c:pt idx="12">
                  <c:v>Segurança Pública</c:v>
                </c:pt>
                <c:pt idx="13">
                  <c:v>Transparencia</c:v>
                </c:pt>
                <c:pt idx="14">
                  <c:v>Tributação</c:v>
                </c:pt>
                <c:pt idx="15">
                  <c:v>Total</c:v>
                </c:pt>
              </c:strCache>
            </c:strRef>
          </c:cat>
          <c:val>
            <c:numRef>
              <c:f>Acumulado!$F$20:$F$35</c:f>
              <c:numCache>
                <c:formatCode>0.0</c:formatCode>
                <c:ptCount val="16"/>
                <c:pt idx="0">
                  <c:v>8.695652173913043</c:v>
                </c:pt>
                <c:pt idx="1">
                  <c:v>2.1739130434782608</c:v>
                </c:pt>
                <c:pt idx="2">
                  <c:v>17.391304347826086</c:v>
                </c:pt>
                <c:pt idx="3">
                  <c:v>6.5217391304347823</c:v>
                </c:pt>
                <c:pt idx="4">
                  <c:v>10.869565217391305</c:v>
                </c:pt>
                <c:pt idx="5">
                  <c:v>4.3478260869565215</c:v>
                </c:pt>
                <c:pt idx="6">
                  <c:v>2.1739130434782608</c:v>
                </c:pt>
                <c:pt idx="7">
                  <c:v>10.869565217391305</c:v>
                </c:pt>
                <c:pt idx="8">
                  <c:v>4.3478260869565215</c:v>
                </c:pt>
                <c:pt idx="9">
                  <c:v>4.3478260869565215</c:v>
                </c:pt>
                <c:pt idx="10">
                  <c:v>17.391304347826086</c:v>
                </c:pt>
                <c:pt idx="11">
                  <c:v>4.3478260869565215</c:v>
                </c:pt>
                <c:pt idx="12">
                  <c:v>2.1739130434782608</c:v>
                </c:pt>
                <c:pt idx="13">
                  <c:v>2.1739130434782608</c:v>
                </c:pt>
                <c:pt idx="14">
                  <c:v>2.1739130434782608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C-4894-8CF3-CA44B2B17E4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Acumulado!$A$20:$A$35</c:f>
              <c:strCache>
                <c:ptCount val="16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Saude-Esporte</c:v>
                </c:pt>
                <c:pt idx="12">
                  <c:v>Segurança Pública</c:v>
                </c:pt>
                <c:pt idx="13">
                  <c:v>Transparencia</c:v>
                </c:pt>
                <c:pt idx="14">
                  <c:v>Tributação</c:v>
                </c:pt>
                <c:pt idx="15">
                  <c:v>Total</c:v>
                </c:pt>
              </c:strCache>
            </c:strRef>
          </c:cat>
          <c:val>
            <c:numRef>
              <c:f>Acumulado!$G$20:$G$35</c:f>
              <c:numCache>
                <c:formatCode>General</c:formatCode>
                <c:ptCount val="16"/>
                <c:pt idx="4">
                  <c:v>2.4</c:v>
                </c:pt>
                <c:pt idx="6">
                  <c:v>14.5</c:v>
                </c:pt>
                <c:pt idx="8">
                  <c:v>8.5</c:v>
                </c:pt>
                <c:pt idx="11">
                  <c:v>74.599999999999994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C-4894-8CF3-CA44B2B17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6934768"/>
        <c:axId val="711568416"/>
      </c:barChart>
      <c:catAx>
        <c:axId val="71693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1568416"/>
        <c:crosses val="autoZero"/>
        <c:auto val="1"/>
        <c:lblAlgn val="ctr"/>
        <c:lblOffset val="100"/>
        <c:noMultiLvlLbl val="0"/>
      </c:catAx>
      <c:valAx>
        <c:axId val="711568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693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14</xdr:row>
      <xdr:rowOff>190499</xdr:rowOff>
    </xdr:from>
    <xdr:to>
      <xdr:col>7</xdr:col>
      <xdr:colOff>85725</xdr:colOff>
      <xdr:row>27</xdr:row>
      <xdr:rowOff>166686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20</xdr:row>
      <xdr:rowOff>161925</xdr:rowOff>
    </xdr:from>
    <xdr:to>
      <xdr:col>7</xdr:col>
      <xdr:colOff>285750</xdr:colOff>
      <xdr:row>33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18</xdr:row>
      <xdr:rowOff>90487</xdr:rowOff>
    </xdr:from>
    <xdr:to>
      <xdr:col>9</xdr:col>
      <xdr:colOff>76200</xdr:colOff>
      <xdr:row>32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681037</xdr:colOff>
      <xdr:row>20</xdr:row>
      <xdr:rowOff>33336</xdr:rowOff>
    </xdr:from>
    <xdr:to>
      <xdr:col>14</xdr:col>
      <xdr:colOff>290512</xdr:colOff>
      <xdr:row>34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533AF95-D4D1-436A-BFC4-915C171E49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G9"/>
  <sheetViews>
    <sheetView workbookViewId="0">
      <selection activeCell="C9" sqref="C9"/>
    </sheetView>
  </sheetViews>
  <sheetFormatPr defaultRowHeight="15"/>
  <cols>
    <col min="3" max="3" width="20" customWidth="1"/>
    <col min="5" max="5" width="14.85546875" customWidth="1"/>
    <col min="7" max="7" width="14" customWidth="1"/>
  </cols>
  <sheetData>
    <row r="1" spans="1:7">
      <c r="A1" s="36" t="s">
        <v>0</v>
      </c>
      <c r="B1" s="36"/>
      <c r="C1" s="36"/>
      <c r="D1" s="36"/>
      <c r="E1" s="36"/>
      <c r="F1" s="36"/>
      <c r="G1" s="36"/>
    </row>
    <row r="2" spans="1:7">
      <c r="A2" s="36" t="s">
        <v>1</v>
      </c>
      <c r="B2" s="36"/>
      <c r="C2" s="36"/>
      <c r="D2" s="36"/>
      <c r="E2" s="36"/>
      <c r="F2" s="36"/>
      <c r="G2" s="36"/>
    </row>
    <row r="4" spans="1:7">
      <c r="B4" s="34" t="s">
        <v>2</v>
      </c>
      <c r="C4" s="35"/>
      <c r="D4" s="34" t="s">
        <v>5</v>
      </c>
      <c r="E4" s="35"/>
      <c r="F4" s="34" t="s">
        <v>6</v>
      </c>
      <c r="G4" s="35"/>
    </row>
    <row r="5" spans="1:7">
      <c r="A5" s="12" t="s">
        <v>7</v>
      </c>
      <c r="B5" s="2" t="s">
        <v>3</v>
      </c>
      <c r="C5" s="2" t="s">
        <v>4</v>
      </c>
      <c r="D5" s="2" t="s">
        <v>3</v>
      </c>
      <c r="E5" s="2" t="s">
        <v>4</v>
      </c>
      <c r="F5" s="2" t="s">
        <v>3</v>
      </c>
      <c r="G5" s="2" t="s">
        <v>4</v>
      </c>
    </row>
    <row r="6" spans="1:7">
      <c r="A6" s="5">
        <v>2017</v>
      </c>
      <c r="B6" s="19">
        <v>102</v>
      </c>
      <c r="C6" s="18">
        <v>273350000</v>
      </c>
      <c r="D6" s="19">
        <v>8</v>
      </c>
      <c r="E6" s="18">
        <v>2990909</v>
      </c>
      <c r="F6" s="20">
        <v>7</v>
      </c>
      <c r="G6" s="18">
        <v>2890909</v>
      </c>
    </row>
    <row r="7" spans="1:7">
      <c r="A7" s="5">
        <v>2018</v>
      </c>
      <c r="B7" s="19">
        <v>109</v>
      </c>
      <c r="C7" s="18">
        <v>35040909</v>
      </c>
      <c r="D7" s="19">
        <v>13</v>
      </c>
      <c r="E7" s="18">
        <v>3000000</v>
      </c>
      <c r="F7" s="20">
        <v>10</v>
      </c>
      <c r="G7" s="18">
        <v>2336363</v>
      </c>
    </row>
    <row r="8" spans="1:7">
      <c r="A8" s="5">
        <v>2019</v>
      </c>
      <c r="B8" s="19">
        <v>1</v>
      </c>
      <c r="C8" s="18">
        <v>4000000</v>
      </c>
      <c r="D8" s="19">
        <v>1</v>
      </c>
      <c r="E8" s="18">
        <v>4000000</v>
      </c>
      <c r="F8" s="20">
        <v>9</v>
      </c>
      <c r="G8" s="18">
        <v>3002000</v>
      </c>
    </row>
    <row r="9" spans="1:7">
      <c r="A9" s="21">
        <v>2020</v>
      </c>
      <c r="B9" s="19">
        <v>1</v>
      </c>
      <c r="C9" s="18">
        <v>4000000</v>
      </c>
      <c r="D9" s="19"/>
      <c r="E9" s="18"/>
      <c r="F9" s="20"/>
      <c r="G9" s="18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I19"/>
  <sheetViews>
    <sheetView workbookViewId="0">
      <selection activeCell="B25" sqref="B25"/>
    </sheetView>
  </sheetViews>
  <sheetFormatPr defaultRowHeight="15"/>
  <cols>
    <col min="1" max="1" width="40.7109375" customWidth="1"/>
    <col min="2" max="2" width="26.28515625" customWidth="1"/>
    <col min="3" max="3" width="29.140625" customWidth="1"/>
    <col min="7" max="7" width="13.42578125" customWidth="1"/>
    <col min="8" max="8" width="61.7109375" style="23" customWidth="1"/>
    <col min="9" max="9" width="11.7109375" customWidth="1"/>
  </cols>
  <sheetData>
    <row r="1" spans="1:9">
      <c r="A1" s="36" t="s">
        <v>8</v>
      </c>
      <c r="B1" s="36"/>
      <c r="C1" s="36"/>
    </row>
    <row r="2" spans="1:9">
      <c r="A2" s="36" t="s">
        <v>42</v>
      </c>
      <c r="B2" s="36"/>
      <c r="C2" s="36"/>
      <c r="F2" t="s">
        <v>63</v>
      </c>
    </row>
    <row r="3" spans="1:9">
      <c r="A3" s="11"/>
      <c r="B3" s="11"/>
      <c r="C3" s="11"/>
    </row>
    <row r="4" spans="1:9">
      <c r="A4" s="12" t="s">
        <v>22</v>
      </c>
      <c r="B4" s="12" t="s">
        <v>23</v>
      </c>
      <c r="C4" s="12" t="s">
        <v>24</v>
      </c>
      <c r="F4" s="27" t="s">
        <v>64</v>
      </c>
      <c r="G4" s="27" t="s">
        <v>27</v>
      </c>
      <c r="H4" s="28" t="s">
        <v>65</v>
      </c>
    </row>
    <row r="5" spans="1:9" ht="30">
      <c r="A5" s="9" t="s">
        <v>33</v>
      </c>
      <c r="B5" s="10">
        <v>150000</v>
      </c>
      <c r="C5" s="9" t="s">
        <v>34</v>
      </c>
      <c r="F5" s="31">
        <v>1304</v>
      </c>
      <c r="G5" s="32">
        <v>100000</v>
      </c>
      <c r="H5" s="33" t="s">
        <v>66</v>
      </c>
      <c r="I5" t="s">
        <v>67</v>
      </c>
    </row>
    <row r="6" spans="1:9" ht="30">
      <c r="A6" s="9" t="s">
        <v>35</v>
      </c>
      <c r="B6" s="10">
        <v>100000</v>
      </c>
      <c r="C6" s="9" t="s">
        <v>34</v>
      </c>
      <c r="F6" s="24">
        <v>1305</v>
      </c>
      <c r="G6" s="25">
        <v>150000</v>
      </c>
      <c r="H6" s="29" t="s">
        <v>33</v>
      </c>
    </row>
    <row r="7" spans="1:9" ht="45">
      <c r="A7" s="9" t="s">
        <v>39</v>
      </c>
      <c r="B7" s="10">
        <v>50000</v>
      </c>
      <c r="C7" s="9" t="s">
        <v>34</v>
      </c>
      <c r="F7" s="24">
        <v>1307</v>
      </c>
      <c r="G7" s="25">
        <v>100000</v>
      </c>
      <c r="H7" s="29" t="s">
        <v>35</v>
      </c>
    </row>
    <row r="8" spans="1:9" ht="30">
      <c r="A8" s="9" t="s">
        <v>40</v>
      </c>
      <c r="B8" s="10">
        <v>200000</v>
      </c>
      <c r="C8" s="9" t="s">
        <v>34</v>
      </c>
      <c r="F8" s="24">
        <v>1308</v>
      </c>
      <c r="G8" s="26">
        <v>1500000</v>
      </c>
      <c r="H8" s="29" t="s">
        <v>38</v>
      </c>
    </row>
    <row r="9" spans="1:9" ht="25.5">
      <c r="A9" s="9"/>
      <c r="B9" s="13">
        <f>SUM(B5:B8)</f>
        <v>500000</v>
      </c>
      <c r="C9" s="9"/>
      <c r="F9" s="24">
        <v>1309</v>
      </c>
      <c r="G9" s="25">
        <v>50000</v>
      </c>
      <c r="H9" s="29" t="s">
        <v>39</v>
      </c>
    </row>
    <row r="10" spans="1:9" ht="30">
      <c r="A10" s="9" t="s">
        <v>36</v>
      </c>
      <c r="B10" s="10">
        <v>90909</v>
      </c>
      <c r="C10" s="9" t="s">
        <v>37</v>
      </c>
      <c r="F10" s="24">
        <v>1310</v>
      </c>
      <c r="G10" s="30">
        <v>90909</v>
      </c>
      <c r="H10" s="29" t="s">
        <v>36</v>
      </c>
    </row>
    <row r="11" spans="1:9" ht="30">
      <c r="A11" s="9" t="s">
        <v>38</v>
      </c>
      <c r="B11" s="10">
        <v>1500000</v>
      </c>
      <c r="C11" s="9" t="s">
        <v>37</v>
      </c>
      <c r="F11" s="24">
        <v>1311</v>
      </c>
      <c r="G11" s="30">
        <v>800000</v>
      </c>
      <c r="H11" s="29" t="s">
        <v>41</v>
      </c>
    </row>
    <row r="12" spans="1:9" ht="30">
      <c r="A12" s="9" t="s">
        <v>41</v>
      </c>
      <c r="B12" s="10">
        <v>800000</v>
      </c>
      <c r="C12" s="9" t="s">
        <v>37</v>
      </c>
      <c r="F12" s="24">
        <v>1312</v>
      </c>
      <c r="G12" s="30">
        <v>200000</v>
      </c>
      <c r="H12" s="29" t="s">
        <v>40</v>
      </c>
    </row>
    <row r="13" spans="1:9">
      <c r="B13" s="14">
        <f>SUM(B10:B12)</f>
        <v>2390909</v>
      </c>
      <c r="G13" s="8">
        <f>SUM(G5:G12)</f>
        <v>2990909</v>
      </c>
    </row>
    <row r="16" spans="1:9">
      <c r="A16" t="s">
        <v>58</v>
      </c>
      <c r="B16" t="s">
        <v>27</v>
      </c>
    </row>
    <row r="17" spans="1:2">
      <c r="A17" t="s">
        <v>31</v>
      </c>
      <c r="B17" s="22">
        <v>500000</v>
      </c>
    </row>
    <row r="18" spans="1:2">
      <c r="A18" t="s">
        <v>30</v>
      </c>
      <c r="B18" s="22">
        <v>2390909</v>
      </c>
    </row>
    <row r="19" spans="1:2">
      <c r="A19" t="s">
        <v>32</v>
      </c>
      <c r="B19" s="22">
        <f>SUM(B17:B18)</f>
        <v>2890909</v>
      </c>
    </row>
  </sheetData>
  <sortState xmlns:xlrd2="http://schemas.microsoft.com/office/spreadsheetml/2017/richdata2" ref="A5:C12">
    <sortCondition ref="C5:C12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28"/>
  <sheetViews>
    <sheetView topLeftCell="A13" workbookViewId="0">
      <selection activeCell="B33" sqref="B33"/>
    </sheetView>
  </sheetViews>
  <sheetFormatPr defaultRowHeight="15"/>
  <cols>
    <col min="1" max="1" width="30.28515625" customWidth="1"/>
    <col min="2" max="2" width="20.85546875" customWidth="1"/>
    <col min="3" max="3" width="27.140625" customWidth="1"/>
  </cols>
  <sheetData>
    <row r="1" spans="1:3">
      <c r="A1" s="36" t="s">
        <v>8</v>
      </c>
      <c r="B1" s="36"/>
      <c r="C1" s="36"/>
    </row>
    <row r="2" spans="1:3">
      <c r="A2" s="36" t="s">
        <v>57</v>
      </c>
      <c r="B2" s="36"/>
      <c r="C2" s="36"/>
    </row>
    <row r="4" spans="1:3">
      <c r="A4" s="5" t="s">
        <v>22</v>
      </c>
      <c r="B4" s="5" t="s">
        <v>23</v>
      </c>
      <c r="C4" s="5" t="s">
        <v>24</v>
      </c>
    </row>
    <row r="5" spans="1:3" ht="45">
      <c r="A5" s="15" t="s">
        <v>46</v>
      </c>
      <c r="B5" s="16">
        <v>200000</v>
      </c>
      <c r="C5" s="15" t="s">
        <v>47</v>
      </c>
    </row>
    <row r="6" spans="1:3" ht="30">
      <c r="A6" s="15" t="s">
        <v>48</v>
      </c>
      <c r="B6" s="16">
        <v>200000</v>
      </c>
      <c r="C6" s="15" t="s">
        <v>47</v>
      </c>
    </row>
    <row r="7" spans="1:3" ht="60">
      <c r="A7" s="15" t="s">
        <v>49</v>
      </c>
      <c r="B7" s="16">
        <v>300000</v>
      </c>
      <c r="C7" s="15" t="s">
        <v>50</v>
      </c>
    </row>
    <row r="8" spans="1:3">
      <c r="A8" s="15"/>
      <c r="B8" s="17">
        <f>SUM(B5:B7)</f>
        <v>700000</v>
      </c>
      <c r="C8" s="15"/>
    </row>
    <row r="9" spans="1:3" ht="45">
      <c r="A9" s="15" t="s">
        <v>43</v>
      </c>
      <c r="B9" s="16">
        <v>800000</v>
      </c>
      <c r="C9" s="15" t="s">
        <v>44</v>
      </c>
    </row>
    <row r="10" spans="1:3" ht="45">
      <c r="A10" s="15" t="s">
        <v>54</v>
      </c>
      <c r="B10" s="16">
        <v>100000</v>
      </c>
      <c r="C10" s="15" t="s">
        <v>44</v>
      </c>
    </row>
    <row r="11" spans="1:3" ht="45">
      <c r="A11" s="15" t="s">
        <v>55</v>
      </c>
      <c r="B11" s="16">
        <v>100000</v>
      </c>
      <c r="C11" s="15" t="s">
        <v>44</v>
      </c>
    </row>
    <row r="12" spans="1:3" ht="45">
      <c r="A12" s="15" t="s">
        <v>35</v>
      </c>
      <c r="B12" s="16">
        <v>100000</v>
      </c>
      <c r="C12" s="15" t="s">
        <v>44</v>
      </c>
    </row>
    <row r="13" spans="1:3">
      <c r="A13" s="15"/>
      <c r="B13" s="17">
        <f>SUM(B9:B12)</f>
        <v>1100000</v>
      </c>
      <c r="C13" s="15"/>
    </row>
    <row r="14" spans="1:3" ht="60">
      <c r="A14" s="15" t="s">
        <v>51</v>
      </c>
      <c r="B14" s="16">
        <v>300000</v>
      </c>
      <c r="C14" s="15" t="s">
        <v>52</v>
      </c>
    </row>
    <row r="15" spans="1:3" ht="30">
      <c r="A15" s="15" t="s">
        <v>53</v>
      </c>
      <c r="B15" s="16">
        <v>100000</v>
      </c>
      <c r="C15" s="15" t="s">
        <v>52</v>
      </c>
    </row>
    <row r="16" spans="1:3">
      <c r="A16" s="15"/>
      <c r="B16" s="17">
        <f>SUM(B14:B15)</f>
        <v>400000</v>
      </c>
      <c r="C16" s="15"/>
    </row>
    <row r="17" spans="1:3" ht="75">
      <c r="A17" s="15" t="s">
        <v>45</v>
      </c>
      <c r="B17" s="16">
        <v>136363</v>
      </c>
      <c r="C17" s="15" t="s">
        <v>37</v>
      </c>
    </row>
    <row r="18" spans="1:3">
      <c r="A18" s="1"/>
      <c r="B18" s="17">
        <v>136363</v>
      </c>
      <c r="C18" s="1"/>
    </row>
    <row r="22" spans="1:3">
      <c r="A22" t="s">
        <v>59</v>
      </c>
      <c r="B22" t="s">
        <v>23</v>
      </c>
    </row>
    <row r="23" spans="1:3">
      <c r="A23" t="s">
        <v>60</v>
      </c>
      <c r="B23" s="8">
        <v>400000</v>
      </c>
    </row>
    <row r="24" spans="1:3">
      <c r="A24" t="s">
        <v>61</v>
      </c>
      <c r="B24" s="8">
        <v>300000</v>
      </c>
    </row>
    <row r="25" spans="1:3">
      <c r="A25" t="s">
        <v>62</v>
      </c>
      <c r="B25" s="8">
        <v>1100000</v>
      </c>
    </row>
    <row r="26" spans="1:3">
      <c r="A26" t="s">
        <v>28</v>
      </c>
      <c r="B26" s="8">
        <v>400000</v>
      </c>
    </row>
    <row r="27" spans="1:3">
      <c r="A27" t="s">
        <v>30</v>
      </c>
      <c r="B27" s="8">
        <v>136636</v>
      </c>
    </row>
    <row r="28" spans="1:3">
      <c r="A28" t="s">
        <v>32</v>
      </c>
      <c r="B28" s="8">
        <f>SUM(B23:B27)</f>
        <v>2336636</v>
      </c>
    </row>
  </sheetData>
  <sortState xmlns:xlrd2="http://schemas.microsoft.com/office/spreadsheetml/2017/richdata2" ref="A5:C17">
    <sortCondition ref="C5:C17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27"/>
  <sheetViews>
    <sheetView topLeftCell="A11" workbookViewId="0">
      <selection activeCell="D2" sqref="D2"/>
    </sheetView>
  </sheetViews>
  <sheetFormatPr defaultRowHeight="15"/>
  <cols>
    <col min="1" max="1" width="54.140625" customWidth="1"/>
    <col min="2" max="2" width="18.42578125" customWidth="1"/>
    <col min="3" max="3" width="24" customWidth="1"/>
  </cols>
  <sheetData>
    <row r="1" spans="1:3">
      <c r="A1" s="36" t="s">
        <v>8</v>
      </c>
      <c r="B1" s="36"/>
      <c r="C1" s="36"/>
    </row>
    <row r="2" spans="1:3">
      <c r="A2" s="36" t="s">
        <v>56</v>
      </c>
      <c r="B2" s="36"/>
      <c r="C2" s="36"/>
    </row>
    <row r="4" spans="1:3">
      <c r="A4" s="5" t="s">
        <v>22</v>
      </c>
      <c r="B4" s="5" t="s">
        <v>23</v>
      </c>
      <c r="C4" s="5" t="s">
        <v>24</v>
      </c>
    </row>
    <row r="5" spans="1:3" ht="45">
      <c r="A5" s="3" t="s">
        <v>9</v>
      </c>
      <c r="B5" s="4">
        <v>400000</v>
      </c>
      <c r="C5" s="3" t="s">
        <v>10</v>
      </c>
    </row>
    <row r="6" spans="1:3" ht="75">
      <c r="A6" s="3" t="s">
        <v>11</v>
      </c>
      <c r="B6" s="4">
        <v>200000</v>
      </c>
      <c r="C6" s="3" t="s">
        <v>10</v>
      </c>
    </row>
    <row r="7" spans="1:3" ht="60">
      <c r="A7" s="3" t="s">
        <v>16</v>
      </c>
      <c r="B7" s="4">
        <v>190000</v>
      </c>
      <c r="C7" s="3" t="s">
        <v>10</v>
      </c>
    </row>
    <row r="8" spans="1:3">
      <c r="A8" s="3"/>
      <c r="B8" s="7">
        <f>SUM(B5:B7)</f>
        <v>790000</v>
      </c>
      <c r="C8" s="3"/>
    </row>
    <row r="9" spans="1:3" ht="60">
      <c r="A9" s="3" t="s">
        <v>14</v>
      </c>
      <c r="B9" s="4">
        <v>200000</v>
      </c>
      <c r="C9" s="3" t="s">
        <v>15</v>
      </c>
    </row>
    <row r="10" spans="1:3">
      <c r="A10" s="3"/>
      <c r="B10" s="7">
        <v>200000</v>
      </c>
      <c r="C10" s="3"/>
    </row>
    <row r="11" spans="1:3" ht="60">
      <c r="A11" s="3" t="s">
        <v>12</v>
      </c>
      <c r="B11" s="4">
        <v>300000</v>
      </c>
      <c r="C11" s="3" t="s">
        <v>13</v>
      </c>
    </row>
    <row r="12" spans="1:3" ht="45">
      <c r="A12" s="3" t="s">
        <v>17</v>
      </c>
      <c r="B12" s="4">
        <v>1150000</v>
      </c>
      <c r="C12" s="3" t="s">
        <v>13</v>
      </c>
    </row>
    <row r="13" spans="1:3" ht="60">
      <c r="A13" s="3" t="s">
        <v>20</v>
      </c>
      <c r="B13" s="4">
        <v>150000</v>
      </c>
      <c r="C13" s="3" t="s">
        <v>13</v>
      </c>
    </row>
    <row r="14" spans="1:3" ht="90">
      <c r="A14" s="3" t="s">
        <v>21</v>
      </c>
      <c r="B14" s="4">
        <v>150000</v>
      </c>
      <c r="C14" s="3" t="s">
        <v>13</v>
      </c>
    </row>
    <row r="15" spans="1:3">
      <c r="A15" s="3"/>
      <c r="B15" s="7">
        <f>SUM(B11:B14)</f>
        <v>1750000</v>
      </c>
      <c r="C15" s="3"/>
    </row>
    <row r="16" spans="1:3" ht="75">
      <c r="A16" s="3" t="s">
        <v>18</v>
      </c>
      <c r="B16" s="4">
        <v>262000</v>
      </c>
      <c r="C16" s="3" t="s">
        <v>19</v>
      </c>
    </row>
    <row r="17" spans="1:3">
      <c r="A17" s="6"/>
      <c r="B17" s="7">
        <v>262000</v>
      </c>
      <c r="C17" s="1"/>
    </row>
    <row r="20" spans="1:3">
      <c r="A20" t="s">
        <v>25</v>
      </c>
    </row>
    <row r="22" spans="1:3">
      <c r="A22" t="s">
        <v>26</v>
      </c>
      <c r="B22" t="s">
        <v>27</v>
      </c>
    </row>
    <row r="23" spans="1:3">
      <c r="A23" t="s">
        <v>28</v>
      </c>
      <c r="B23" s="8">
        <v>790000</v>
      </c>
    </row>
    <row r="24" spans="1:3">
      <c r="A24" t="s">
        <v>29</v>
      </c>
      <c r="B24" s="8">
        <v>200000</v>
      </c>
    </row>
    <row r="25" spans="1:3">
      <c r="A25" t="s">
        <v>30</v>
      </c>
      <c r="B25" s="8">
        <v>1750000</v>
      </c>
    </row>
    <row r="26" spans="1:3">
      <c r="A26" t="s">
        <v>31</v>
      </c>
      <c r="B26" s="8">
        <v>262000</v>
      </c>
    </row>
    <row r="27" spans="1:3">
      <c r="A27" t="s">
        <v>32</v>
      </c>
      <c r="B27" s="8">
        <f>SUM(B23:B26)</f>
        <v>3002000</v>
      </c>
    </row>
  </sheetData>
  <sortState xmlns:xlrd2="http://schemas.microsoft.com/office/spreadsheetml/2017/richdata2" ref="A5:C17">
    <sortCondition ref="C5:C17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AFDAA-3B58-4348-82F1-9A4F366B5431}">
  <dimension ref="A1"/>
  <sheetViews>
    <sheetView workbookViewId="0"/>
  </sheetViews>
  <sheetFormatPr defaultRowHeight="15"/>
  <sheetData>
    <row r="1" spans="1:1">
      <c r="A1">
        <v>2020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7598D-A48E-4902-82D6-CEFF04852E24}">
  <dimension ref="A1:G37"/>
  <sheetViews>
    <sheetView tabSelected="1" topLeftCell="A10" workbookViewId="0">
      <selection activeCell="I14" sqref="I14"/>
    </sheetView>
  </sheetViews>
  <sheetFormatPr defaultRowHeight="15"/>
  <cols>
    <col min="1" max="1" width="26.28515625" customWidth="1"/>
    <col min="2" max="2" width="14.85546875" style="22" customWidth="1"/>
    <col min="3" max="3" width="16.5703125" customWidth="1"/>
    <col min="4" max="4" width="16" customWidth="1"/>
    <col min="5" max="5" width="14.42578125" customWidth="1"/>
    <col min="6" max="6" width="12" customWidth="1"/>
    <col min="7" max="7" width="10.42578125" customWidth="1"/>
  </cols>
  <sheetData>
    <row r="1" spans="1:6">
      <c r="A1" s="36" t="s">
        <v>68</v>
      </c>
      <c r="B1" s="36"/>
      <c r="C1" s="36"/>
      <c r="D1" s="36"/>
      <c r="E1" s="36"/>
    </row>
    <row r="2" spans="1:6">
      <c r="A2" s="36" t="s">
        <v>78</v>
      </c>
      <c r="B2" s="36"/>
      <c r="C2" s="36"/>
      <c r="D2" s="36"/>
      <c r="E2" s="36"/>
    </row>
    <row r="3" spans="1:6">
      <c r="A3" s="36" t="s">
        <v>70</v>
      </c>
      <c r="B3" s="36"/>
      <c r="C3" s="36"/>
      <c r="D3" s="36"/>
      <c r="E3" s="36"/>
    </row>
    <row r="4" spans="1:6">
      <c r="A4" s="36" t="s">
        <v>69</v>
      </c>
      <c r="B4" s="36"/>
      <c r="C4" s="36"/>
      <c r="D4" s="36"/>
      <c r="E4" s="36"/>
    </row>
    <row r="5" spans="1:6">
      <c r="A5" s="40"/>
      <c r="B5" s="41"/>
      <c r="C5" s="40"/>
      <c r="D5" s="40"/>
      <c r="E5" s="40"/>
    </row>
    <row r="6" spans="1:6" ht="15.75">
      <c r="A6" s="38" t="s">
        <v>71</v>
      </c>
      <c r="B6" s="39">
        <v>2017</v>
      </c>
      <c r="C6" s="38">
        <v>2018</v>
      </c>
      <c r="D6" s="38">
        <v>2019</v>
      </c>
      <c r="E6" s="38" t="s">
        <v>77</v>
      </c>
      <c r="F6" s="40" t="s">
        <v>96</v>
      </c>
    </row>
    <row r="7" spans="1:6">
      <c r="A7" s="1" t="s">
        <v>75</v>
      </c>
      <c r="B7" s="37"/>
      <c r="C7" s="37"/>
      <c r="D7" s="37">
        <v>200000</v>
      </c>
      <c r="E7" s="37">
        <f>SUM(B7:D7)</f>
        <v>200000</v>
      </c>
      <c r="F7" s="46">
        <f>E7/E11*100</f>
        <v>2.4302680160324783</v>
      </c>
    </row>
    <row r="8" spans="1:6">
      <c r="A8" s="1" t="s">
        <v>74</v>
      </c>
      <c r="B8" s="37"/>
      <c r="C8" s="37">
        <v>400000</v>
      </c>
      <c r="D8" s="37">
        <v>790000</v>
      </c>
      <c r="E8" s="37">
        <f t="shared" ref="E8:E11" si="0">SUM(B8:D8)</f>
        <v>1190000</v>
      </c>
      <c r="F8" s="46">
        <f>E8/E11*100</f>
        <v>14.460094695393245</v>
      </c>
    </row>
    <row r="9" spans="1:6">
      <c r="A9" s="1" t="s">
        <v>73</v>
      </c>
      <c r="B9" s="37"/>
      <c r="C9" s="37">
        <v>700000</v>
      </c>
      <c r="D9" s="37"/>
      <c r="E9" s="37">
        <f t="shared" si="0"/>
        <v>700000</v>
      </c>
      <c r="F9" s="46">
        <f>E9/E11*100</f>
        <v>8.5059380561136742</v>
      </c>
    </row>
    <row r="10" spans="1:6">
      <c r="A10" s="1" t="s">
        <v>72</v>
      </c>
      <c r="B10" s="37">
        <v>2890909</v>
      </c>
      <c r="C10" s="37">
        <v>1236636</v>
      </c>
      <c r="D10" s="37">
        <v>2012000</v>
      </c>
      <c r="E10" s="37">
        <f t="shared" si="0"/>
        <v>6139545</v>
      </c>
      <c r="F10" s="46">
        <f>E10/E11*100</f>
        <v>74.603699232460613</v>
      </c>
    </row>
    <row r="11" spans="1:6">
      <c r="A11" s="1" t="s">
        <v>76</v>
      </c>
      <c r="B11" s="37">
        <f>SUM(B7:B10)</f>
        <v>2890909</v>
      </c>
      <c r="C11" s="37">
        <f t="shared" ref="C11:D11" si="1">SUM(C7:C10)</f>
        <v>2336636</v>
      </c>
      <c r="D11" s="37">
        <f t="shared" si="1"/>
        <v>3002000</v>
      </c>
      <c r="E11" s="37">
        <f t="shared" si="0"/>
        <v>8229545</v>
      </c>
      <c r="F11" s="37">
        <f>SUM(F7:F10)</f>
        <v>100.00000000000001</v>
      </c>
    </row>
    <row r="12" spans="1:6">
      <c r="A12" s="1"/>
      <c r="B12" s="18"/>
      <c r="C12" s="1"/>
      <c r="D12" s="1"/>
      <c r="E12" s="1"/>
    </row>
    <row r="16" spans="1:6">
      <c r="A16" t="s">
        <v>94</v>
      </c>
    </row>
    <row r="18" spans="1:7">
      <c r="A18" s="40" t="s">
        <v>71</v>
      </c>
      <c r="B18" s="41"/>
      <c r="C18" s="40"/>
      <c r="D18" s="40"/>
      <c r="E18" s="40"/>
      <c r="F18" s="40" t="s">
        <v>95</v>
      </c>
      <c r="G18" s="40" t="s">
        <v>96</v>
      </c>
    </row>
    <row r="19" spans="1:7" ht="15.75" thickBot="1"/>
    <row r="20" spans="1:7" ht="15.75" thickBot="1">
      <c r="A20" s="42" t="s">
        <v>79</v>
      </c>
      <c r="E20" s="1">
        <v>4</v>
      </c>
      <c r="F20" s="46">
        <f>E20/E35*100</f>
        <v>8.695652173913043</v>
      </c>
    </row>
    <row r="21" spans="1:7" ht="15.75" thickBot="1">
      <c r="A21" s="43" t="s">
        <v>80</v>
      </c>
      <c r="E21" s="1">
        <v>1</v>
      </c>
      <c r="F21" s="46">
        <f>E21/E35*100</f>
        <v>2.1739130434782608</v>
      </c>
    </row>
    <row r="22" spans="1:7" ht="30.75" thickBot="1">
      <c r="A22" s="43" t="s">
        <v>81</v>
      </c>
      <c r="E22" s="1">
        <v>8</v>
      </c>
      <c r="F22" s="46">
        <f>E22/E35*100</f>
        <v>17.391304347826086</v>
      </c>
    </row>
    <row r="23" spans="1:7" ht="30.75" thickBot="1">
      <c r="A23" s="43" t="s">
        <v>82</v>
      </c>
      <c r="E23" s="1">
        <v>3</v>
      </c>
      <c r="F23" s="46">
        <f>E23/E35*100</f>
        <v>6.5217391304347823</v>
      </c>
    </row>
    <row r="24" spans="1:7" ht="30.75" thickBot="1">
      <c r="A24" s="42" t="s">
        <v>83</v>
      </c>
      <c r="E24" s="1">
        <v>5</v>
      </c>
      <c r="F24" s="46">
        <f>E24/E35*100</f>
        <v>10.869565217391305</v>
      </c>
      <c r="G24">
        <v>2.4</v>
      </c>
    </row>
    <row r="25" spans="1:7" ht="15.75" thickBot="1">
      <c r="A25" s="42" t="s">
        <v>84</v>
      </c>
      <c r="E25" s="1">
        <v>2</v>
      </c>
      <c r="F25" s="46">
        <f>E25/E35*100</f>
        <v>4.3478260869565215</v>
      </c>
    </row>
    <row r="26" spans="1:7" ht="15.75" thickBot="1">
      <c r="A26" s="43" t="s">
        <v>85</v>
      </c>
      <c r="E26" s="1">
        <v>1</v>
      </c>
      <c r="F26" s="46">
        <f>E26/E35*100</f>
        <v>2.1739130434782608</v>
      </c>
      <c r="G26">
        <v>14.5</v>
      </c>
    </row>
    <row r="27" spans="1:7" ht="15.75" thickBot="1">
      <c r="A27" s="42" t="s">
        <v>86</v>
      </c>
      <c r="E27" s="1">
        <v>5</v>
      </c>
      <c r="F27" s="46">
        <f>E27/E35*100</f>
        <v>10.869565217391305</v>
      </c>
    </row>
    <row r="28" spans="1:7" ht="15.75" thickBot="1">
      <c r="A28" s="42" t="s">
        <v>73</v>
      </c>
      <c r="E28" s="1">
        <v>2</v>
      </c>
      <c r="F28" s="46">
        <f>E28/E35*100</f>
        <v>4.3478260869565215</v>
      </c>
      <c r="G28">
        <v>8.5</v>
      </c>
    </row>
    <row r="29" spans="1:7" ht="15.75" thickBot="1">
      <c r="A29" s="44" t="s">
        <v>87</v>
      </c>
      <c r="E29" s="1">
        <v>2</v>
      </c>
      <c r="F29" s="46">
        <f>E29/E35*100</f>
        <v>4.3478260869565215</v>
      </c>
    </row>
    <row r="30" spans="1:7" ht="15.75" thickBot="1">
      <c r="A30" s="42" t="s">
        <v>88</v>
      </c>
      <c r="E30" s="1">
        <v>8</v>
      </c>
      <c r="F30" s="46">
        <f>E30/E35*100</f>
        <v>17.391304347826086</v>
      </c>
    </row>
    <row r="31" spans="1:7" ht="15.75" thickBot="1">
      <c r="A31" s="43" t="s">
        <v>89</v>
      </c>
      <c r="E31">
        <v>2</v>
      </c>
      <c r="F31" s="46">
        <f>E31/E35*100</f>
        <v>4.3478260869565215</v>
      </c>
      <c r="G31">
        <v>74.599999999999994</v>
      </c>
    </row>
    <row r="32" spans="1:7" ht="15.75" thickBot="1">
      <c r="A32" s="42" t="s">
        <v>90</v>
      </c>
      <c r="E32" s="1">
        <v>1</v>
      </c>
      <c r="F32" s="46">
        <f>E32/E35*100</f>
        <v>2.1739130434782608</v>
      </c>
    </row>
    <row r="33" spans="1:7" ht="15.75" thickBot="1">
      <c r="A33" s="42" t="s">
        <v>91</v>
      </c>
      <c r="E33" s="1">
        <v>1</v>
      </c>
      <c r="F33" s="46">
        <f>E33/E35*100</f>
        <v>2.1739130434782608</v>
      </c>
    </row>
    <row r="34" spans="1:7" ht="15.75" thickBot="1">
      <c r="A34" s="42" t="s">
        <v>92</v>
      </c>
      <c r="E34" s="1">
        <v>1</v>
      </c>
      <c r="F34" s="46">
        <f>E34/E35*100</f>
        <v>2.1739130434782608</v>
      </c>
    </row>
    <row r="35" spans="1:7">
      <c r="A35" s="45" t="s">
        <v>93</v>
      </c>
      <c r="E35" s="1">
        <f>SUM(E20:E34)</f>
        <v>46</v>
      </c>
      <c r="F35" s="46">
        <f>SUM(F20:F34)</f>
        <v>100</v>
      </c>
      <c r="G35">
        <v>100</v>
      </c>
    </row>
    <row r="36" spans="1:7">
      <c r="F36" s="46"/>
    </row>
    <row r="37" spans="1:7">
      <c r="E37" s="1"/>
    </row>
  </sheetData>
  <mergeCells count="4">
    <mergeCell ref="A1:E1"/>
    <mergeCell ref="A2:E2"/>
    <mergeCell ref="A3:E3"/>
    <mergeCell ref="A4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Resumo</vt:lpstr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2020-09-16T12:15:50Z</dcterms:modified>
</cp:coreProperties>
</file>